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leggettisd-my.sharepoint.com/personal/ajones_leggettisd_net/Documents/Desktop/"/>
    </mc:Choice>
  </mc:AlternateContent>
  <xr:revisionPtr revIDLastSave="0" documentId="8_{D1919D9E-B00C-43ED-811E-C5C46C558E1E}" xr6:coauthVersionLast="47" xr6:coauthVersionMax="47" xr10:uidLastSave="{00000000-0000-0000-0000-000000000000}"/>
  <bookViews>
    <workbookView xWindow="6075" yWindow="4245" windowWidth="17190" windowHeight="10830" xr2:uid="{00000000-000D-0000-FFFF-FFFF00000000}"/>
  </bookViews>
  <sheets>
    <sheet name="SY 24-25" sheetId="3" r:id="rId1"/>
  </sheets>
  <definedNames>
    <definedName name="month">#REF!</definedName>
    <definedName name="monthNames">{"January","February","March","April","May","June","July","August","September","October","November","December"}</definedName>
    <definedName name="startday">#REF!</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3" l="1"/>
  <c r="E26" i="3" s="1"/>
  <c r="F26" i="3" s="1"/>
  <c r="G26" i="3" s="1"/>
  <c r="H26" i="3" s="1"/>
  <c r="I26" i="3" s="1"/>
  <c r="T26" i="3"/>
  <c r="U26" i="3" s="1"/>
  <c r="V26" i="3" s="1"/>
  <c r="W26" i="3" s="1"/>
  <c r="X26" i="3" s="1"/>
  <c r="Y26" i="3" s="1"/>
  <c r="T23" i="3"/>
  <c r="U23" i="3" s="1"/>
  <c r="V23" i="3" s="1"/>
  <c r="W23" i="3" s="1"/>
  <c r="X23" i="3" s="1"/>
  <c r="Y23" i="3" s="1"/>
  <c r="S24" i="3" s="1"/>
  <c r="T24" i="3" s="1"/>
  <c r="U24" i="3" s="1"/>
  <c r="V24" i="3" s="1"/>
  <c r="W24" i="3" s="1"/>
  <c r="X24" i="3" s="1"/>
  <c r="Y24" i="3" s="1"/>
  <c r="S25" i="3" s="1"/>
  <c r="T25" i="3" s="1"/>
  <c r="U25" i="3" s="1"/>
  <c r="V25" i="3" s="1"/>
  <c r="W25" i="3" s="1"/>
  <c r="AG22" i="3"/>
  <c r="AA23" i="3" s="1"/>
  <c r="AB23" i="3" s="1"/>
  <c r="AC23" i="3" s="1"/>
  <c r="AD23" i="3" s="1"/>
  <c r="AE23" i="3" s="1"/>
  <c r="AF23" i="3" s="1"/>
  <c r="AG23" i="3" s="1"/>
  <c r="AA24" i="3" s="1"/>
  <c r="AB24" i="3" s="1"/>
  <c r="AC24" i="3" s="1"/>
  <c r="AD24" i="3" s="1"/>
  <c r="AE24" i="3" s="1"/>
  <c r="AF24" i="3" s="1"/>
  <c r="AG24" i="3" s="1"/>
  <c r="AA25" i="3" s="1"/>
  <c r="AB25" i="3" s="1"/>
  <c r="AC25" i="3" s="1"/>
  <c r="AD25" i="3" s="1"/>
  <c r="AE25" i="3" s="1"/>
  <c r="AF25" i="3" s="1"/>
  <c r="AG25" i="3" s="1"/>
  <c r="AA26" i="3" s="1"/>
  <c r="AB26" i="3" s="1"/>
  <c r="AC26" i="3" s="1"/>
  <c r="AD26" i="3" s="1"/>
  <c r="AE26" i="3" s="1"/>
  <c r="AF26" i="3" s="1"/>
  <c r="AG26" i="3" s="1"/>
  <c r="Y22" i="3"/>
  <c r="M22" i="3"/>
  <c r="N22" i="3" s="1"/>
  <c r="O22" i="3" s="1"/>
  <c r="P22" i="3" s="1"/>
  <c r="Q22" i="3" s="1"/>
  <c r="K23" i="3" s="1"/>
  <c r="L23" i="3" s="1"/>
  <c r="M23" i="3" s="1"/>
  <c r="N23" i="3" s="1"/>
  <c r="O23" i="3" s="1"/>
  <c r="P23" i="3" s="1"/>
  <c r="Q23" i="3" s="1"/>
  <c r="K24" i="3" s="1"/>
  <c r="L24" i="3" s="1"/>
  <c r="M24" i="3" s="1"/>
  <c r="N24" i="3" s="1"/>
  <c r="O24" i="3" s="1"/>
  <c r="P24" i="3" s="1"/>
  <c r="Q24" i="3" s="1"/>
  <c r="K25" i="3" s="1"/>
  <c r="L25" i="3" s="1"/>
  <c r="M25" i="3" s="1"/>
  <c r="N25" i="3" s="1"/>
  <c r="O25" i="3" s="1"/>
  <c r="P25" i="3" s="1"/>
  <c r="Q25" i="3" s="1"/>
  <c r="K26" i="3" s="1"/>
  <c r="L26" i="3" s="1"/>
  <c r="M26" i="3" s="1"/>
  <c r="N26" i="3" s="1"/>
  <c r="O26" i="3" s="1"/>
  <c r="P26" i="3" s="1"/>
  <c r="Q26" i="3" s="1"/>
  <c r="E22" i="3"/>
  <c r="F22" i="3" s="1"/>
  <c r="G22" i="3" s="1"/>
  <c r="H22" i="3" s="1"/>
  <c r="I22" i="3" s="1"/>
  <c r="C23" i="3" s="1"/>
  <c r="D23" i="3" s="1"/>
  <c r="E23" i="3" s="1"/>
  <c r="F23" i="3" s="1"/>
  <c r="G23" i="3" s="1"/>
  <c r="H23" i="3" s="1"/>
  <c r="I23" i="3" s="1"/>
  <c r="C24" i="3" s="1"/>
  <c r="D24" i="3" s="1"/>
  <c r="E24" i="3" s="1"/>
  <c r="F24" i="3" s="1"/>
  <c r="G24" i="3" s="1"/>
  <c r="H24" i="3" s="1"/>
  <c r="I24" i="3" s="1"/>
  <c r="C25" i="3" s="1"/>
  <c r="D25" i="3" s="1"/>
  <c r="F25" i="3" s="1"/>
  <c r="G25" i="3" s="1"/>
  <c r="H25" i="3" s="1"/>
  <c r="I25" i="3" s="1"/>
  <c r="E17" i="3"/>
  <c r="F17" i="3" s="1"/>
  <c r="G17" i="3" s="1"/>
  <c r="H17" i="3" s="1"/>
  <c r="I17" i="3" s="1"/>
  <c r="AF16" i="3"/>
  <c r="AG16" i="3" s="1"/>
  <c r="AA17" i="3" s="1"/>
  <c r="AB17" i="3" s="1"/>
  <c r="AC17" i="3" s="1"/>
  <c r="AD17" i="3" s="1"/>
  <c r="AE17" i="3" s="1"/>
  <c r="AF17" i="3" s="1"/>
  <c r="AG17" i="3" s="1"/>
  <c r="G16" i="3"/>
  <c r="H16" i="3" s="1"/>
  <c r="I16" i="3" s="1"/>
  <c r="C17" i="3" s="1"/>
  <c r="AE13" i="3"/>
  <c r="AF13" i="3" s="1"/>
  <c r="AG13" i="3" s="1"/>
  <c r="AA14" i="3" s="1"/>
  <c r="AB14" i="3" s="1"/>
  <c r="AC14" i="3" s="1"/>
  <c r="AD14" i="3" s="1"/>
  <c r="AE14" i="3" s="1"/>
  <c r="AF14" i="3" s="1"/>
  <c r="AG14" i="3" s="1"/>
  <c r="AA15" i="3" s="1"/>
  <c r="AB15" i="3" s="1"/>
  <c r="AC15" i="3" s="1"/>
  <c r="AD15" i="3" s="1"/>
  <c r="AE15" i="3" s="1"/>
  <c r="AF15" i="3" s="1"/>
  <c r="AG15" i="3" s="1"/>
  <c r="AA16" i="3" s="1"/>
  <c r="AB16" i="3" s="1"/>
  <c r="AC16" i="3" s="1"/>
  <c r="AD16" i="3" s="1"/>
  <c r="E12" i="3"/>
  <c r="F12" i="3" s="1"/>
  <c r="G12" i="3" s="1"/>
  <c r="H12" i="3" s="1"/>
  <c r="I12" i="3" s="1"/>
  <c r="C13" i="3" s="1"/>
  <c r="D13" i="3" s="1"/>
  <c r="E13" i="3" s="1"/>
  <c r="F13" i="3" s="1"/>
  <c r="G13" i="3" s="1"/>
  <c r="H13" i="3" s="1"/>
  <c r="I13" i="3" s="1"/>
  <c r="C14" i="3" s="1"/>
  <c r="D14" i="3" s="1"/>
  <c r="E14" i="3" s="1"/>
  <c r="F14" i="3" s="1"/>
  <c r="G14" i="3" s="1"/>
  <c r="H14" i="3" s="1"/>
  <c r="I14" i="3" s="1"/>
  <c r="C15" i="3" s="1"/>
  <c r="D15" i="3" s="1"/>
  <c r="E15" i="3" s="1"/>
  <c r="F15" i="3" s="1"/>
  <c r="G15" i="3" s="1"/>
  <c r="H15" i="3" s="1"/>
  <c r="I15" i="3" s="1"/>
  <c r="C16" i="3" s="1"/>
  <c r="D16" i="3" s="1"/>
  <c r="E16" i="3" s="1"/>
  <c r="AF12" i="3" l="1"/>
  <c r="AG12" i="3" s="1"/>
  <c r="AA13" i="3" s="1"/>
  <c r="AB13" i="3" s="1"/>
  <c r="AC13" i="3" s="1"/>
  <c r="C19" i="3"/>
  <c r="D21" i="3" l="1"/>
  <c r="E21" i="3" s="1"/>
  <c r="F21" i="3" s="1"/>
  <c r="G21" i="3" s="1"/>
  <c r="H21" i="3" s="1"/>
  <c r="I21" i="3" s="1"/>
  <c r="C22" i="3" s="1"/>
  <c r="N21" i="3" l="1"/>
  <c r="O21" i="3" s="1"/>
  <c r="P21" i="3" s="1"/>
  <c r="Q21" i="3" s="1"/>
  <c r="K22" i="3" s="1"/>
  <c r="Y21" i="3" l="1"/>
  <c r="S22" i="3" s="1"/>
  <c r="T22" i="3" s="1"/>
  <c r="U22" i="3" s="1"/>
  <c r="V22" i="3" s="1"/>
  <c r="W22" i="3" s="1"/>
  <c r="AB21" i="3" l="1"/>
  <c r="AC21" i="3" s="1"/>
  <c r="AD21" i="3" s="1"/>
  <c r="AE21" i="3" s="1"/>
  <c r="AF21" i="3" s="1"/>
  <c r="AG21" i="3" s="1"/>
  <c r="AA22" i="3" s="1"/>
  <c r="AB22" i="3" s="1"/>
  <c r="AC22" i="3" s="1"/>
  <c r="AD22" i="3" s="1"/>
  <c r="AE22" i="3" s="1"/>
  <c r="G30" i="3" l="1"/>
  <c r="H30" i="3" s="1"/>
  <c r="I30" i="3" s="1"/>
  <c r="C31" i="3" s="1"/>
  <c r="D31" i="3" s="1"/>
  <c r="E31" i="3" s="1"/>
  <c r="F31" i="3" s="1"/>
  <c r="G31" i="3" s="1"/>
  <c r="H31" i="3" s="1"/>
  <c r="I31" i="3" s="1"/>
  <c r="C32" i="3" s="1"/>
  <c r="D32" i="3" s="1"/>
  <c r="E32" i="3" s="1"/>
  <c r="F32" i="3" s="1"/>
  <c r="G32" i="3" s="1"/>
  <c r="H32" i="3" s="1"/>
  <c r="I32" i="3" s="1"/>
  <c r="C33" i="3" s="1"/>
  <c r="D33" i="3" s="1"/>
  <c r="E33" i="3" s="1"/>
  <c r="F33" i="3" s="1"/>
  <c r="G33" i="3" s="1"/>
  <c r="H33" i="3" s="1"/>
  <c r="I33" i="3" s="1"/>
  <c r="C34" i="3" s="1"/>
  <c r="D34" i="3" s="1"/>
  <c r="E34" i="3" s="1"/>
  <c r="F34" i="3" s="1"/>
  <c r="G34" i="3" s="1"/>
  <c r="H34" i="3" s="1"/>
  <c r="I34" i="3" s="1"/>
  <c r="C35" i="3" s="1"/>
  <c r="D35" i="3" s="1"/>
  <c r="E35" i="3" s="1"/>
  <c r="F35" i="3" s="1"/>
  <c r="G35" i="3" s="1"/>
  <c r="H35" i="3" s="1"/>
  <c r="I35" i="3" s="1"/>
  <c r="K31" i="3" l="1"/>
  <c r="L31" i="3" s="1"/>
  <c r="M31" i="3" s="1"/>
  <c r="N31" i="3" s="1"/>
  <c r="O31" i="3" s="1"/>
  <c r="P31" i="3" s="1"/>
  <c r="Q31" i="3" s="1"/>
  <c r="K32" i="3" s="1"/>
  <c r="L32" i="3" s="1"/>
  <c r="M32" i="3" s="1"/>
  <c r="N32" i="3" s="1"/>
  <c r="O32" i="3" s="1"/>
  <c r="P32" i="3" s="1"/>
  <c r="Q32" i="3" s="1"/>
  <c r="K33" i="3" s="1"/>
  <c r="L33" i="3" s="1"/>
  <c r="M33" i="3" s="1"/>
  <c r="N33" i="3" s="1"/>
  <c r="O33" i="3" s="1"/>
  <c r="P33" i="3" s="1"/>
  <c r="Q33" i="3" s="1"/>
  <c r="K34" i="3" s="1"/>
  <c r="L34" i="3" s="1"/>
  <c r="M34" i="3" s="1"/>
  <c r="N34" i="3" s="1"/>
  <c r="O34" i="3" s="1"/>
  <c r="P34" i="3" s="1"/>
  <c r="Q34" i="3" s="1"/>
  <c r="K35" i="3" s="1"/>
  <c r="L35" i="3" s="1"/>
  <c r="M35" i="3" s="1"/>
  <c r="N35" i="3" s="1"/>
  <c r="O35" i="3" s="1"/>
  <c r="P35" i="3" s="1"/>
  <c r="Q35" i="3" s="1"/>
  <c r="S31" i="3" l="1"/>
  <c r="T31" i="3" s="1"/>
  <c r="U31" i="3" s="1"/>
  <c r="V31" i="3" s="1"/>
  <c r="W31" i="3" s="1"/>
  <c r="X31" i="3" s="1"/>
  <c r="Y31" i="3" s="1"/>
  <c r="S32" i="3" s="1"/>
  <c r="T32" i="3" s="1"/>
  <c r="U32" i="3" s="1"/>
  <c r="V32" i="3" s="1"/>
  <c r="W32" i="3" s="1"/>
  <c r="X32" i="3" s="1"/>
  <c r="Y32" i="3" s="1"/>
  <c r="S33" i="3" s="1"/>
  <c r="T33" i="3" s="1"/>
  <c r="U33" i="3" s="1"/>
  <c r="V33" i="3" s="1"/>
  <c r="W33" i="3" s="1"/>
  <c r="X33" i="3" s="1"/>
  <c r="Y33" i="3" s="1"/>
  <c r="S34" i="3" s="1"/>
  <c r="T34" i="3" s="1"/>
  <c r="U34" i="3" s="1"/>
  <c r="V34" i="3" s="1"/>
  <c r="W34" i="3" s="1"/>
  <c r="X34" i="3" s="1"/>
  <c r="Y34" i="3" s="1"/>
  <c r="S35" i="3" s="1"/>
  <c r="T35" i="3" s="1"/>
  <c r="U35" i="3" s="1"/>
  <c r="V35" i="3" s="1"/>
  <c r="W35" i="3" s="1"/>
  <c r="X35" i="3" s="1"/>
  <c r="Y35" i="3" s="1"/>
  <c r="AD30" i="3" l="1"/>
  <c r="AE30" i="3" s="1"/>
  <c r="AF30" i="3" s="1"/>
  <c r="AG30" i="3" s="1"/>
  <c r="AA31" i="3" s="1"/>
  <c r="AB31" i="3" s="1"/>
  <c r="AC31" i="3" s="1"/>
  <c r="AD31" i="3" s="1"/>
  <c r="AE31" i="3" s="1"/>
  <c r="AF31" i="3" s="1"/>
  <c r="AG31" i="3" s="1"/>
  <c r="AA32" i="3" s="1"/>
  <c r="AB32" i="3" s="1"/>
  <c r="AC32" i="3" s="1"/>
  <c r="AD32" i="3" s="1"/>
  <c r="AE32" i="3" s="1"/>
  <c r="AF32" i="3" s="1"/>
  <c r="AG32" i="3" s="1"/>
  <c r="AA33" i="3" s="1"/>
  <c r="AB33" i="3" s="1"/>
  <c r="AC33" i="3" s="1"/>
  <c r="AD33" i="3" s="1"/>
  <c r="AE33" i="3" s="1"/>
  <c r="AF33" i="3" s="1"/>
  <c r="AG33" i="3" s="1"/>
  <c r="AA34" i="3" s="1"/>
  <c r="AB34" i="3" s="1"/>
  <c r="AC34" i="3" s="1"/>
  <c r="AD34" i="3" s="1"/>
  <c r="AE34" i="3" s="1"/>
  <c r="AF34" i="3" s="1"/>
  <c r="AG34" i="3" s="1"/>
  <c r="AA35" i="3" s="1"/>
  <c r="AB35" i="3" s="1"/>
  <c r="AC35" i="3" s="1"/>
  <c r="AD35" i="3" s="1"/>
  <c r="AE35" i="3" s="1"/>
  <c r="AF35" i="3" s="1"/>
  <c r="AG35" i="3" s="1"/>
  <c r="H39" i="3" l="1"/>
  <c r="I39" i="3" s="1"/>
  <c r="C40" i="3" s="1"/>
  <c r="D40" i="3" s="1"/>
  <c r="E40" i="3" s="1"/>
  <c r="F40" i="3" s="1"/>
  <c r="G40" i="3" s="1"/>
  <c r="H40" i="3" s="1"/>
  <c r="I40" i="3" s="1"/>
  <c r="C41" i="3" s="1"/>
  <c r="D41" i="3" s="1"/>
  <c r="E41" i="3" s="1"/>
  <c r="F41" i="3" s="1"/>
  <c r="G41" i="3" s="1"/>
  <c r="H41" i="3" s="1"/>
  <c r="I41" i="3" s="1"/>
  <c r="C42" i="3" s="1"/>
  <c r="D42" i="3" s="1"/>
  <c r="E42" i="3" s="1"/>
  <c r="F42" i="3" l="1"/>
  <c r="G42" i="3" s="1"/>
  <c r="H42" i="3" s="1"/>
  <c r="I42" i="3" s="1"/>
  <c r="C43" i="3" s="1"/>
  <c r="D43" i="3" s="1"/>
  <c r="E43" i="3" s="1"/>
  <c r="F43" i="3" s="1"/>
  <c r="G43" i="3" s="1"/>
  <c r="H43" i="3" s="1"/>
  <c r="I43" i="3" s="1"/>
  <c r="C44" i="3" s="1"/>
  <c r="D44" i="3" s="1"/>
  <c r="E44" i="3" s="1"/>
  <c r="F44" i="3" s="1"/>
  <c r="G44" i="3" s="1"/>
  <c r="H44" i="3" s="1"/>
  <c r="I44" i="3" s="1"/>
  <c r="L39" i="3"/>
  <c r="M39" i="3" s="1"/>
  <c r="N39" i="3" s="1"/>
  <c r="O39" i="3" s="1"/>
  <c r="P39" i="3" s="1"/>
  <c r="Q39" i="3" s="1"/>
  <c r="K40" i="3" s="1"/>
  <c r="L40" i="3" s="1"/>
  <c r="M40" i="3" s="1"/>
  <c r="N40" i="3" s="1"/>
  <c r="O40" i="3" s="1"/>
  <c r="P40" i="3" s="1"/>
  <c r="Q40" i="3" s="1"/>
  <c r="K41" i="3" s="1"/>
  <c r="L41" i="3" s="1"/>
  <c r="M41" i="3" s="1"/>
  <c r="N41" i="3" s="1"/>
  <c r="O41" i="3" s="1"/>
  <c r="P41" i="3" s="1"/>
  <c r="Q41" i="3" s="1"/>
  <c r="K42" i="3" s="1"/>
  <c r="L42" i="3" s="1"/>
  <c r="M42" i="3" s="1"/>
  <c r="N42" i="3" s="1"/>
  <c r="O42" i="3" s="1"/>
  <c r="P42" i="3" s="1"/>
  <c r="Q42" i="3" s="1"/>
  <c r="K43" i="3" s="1"/>
  <c r="L43" i="3" s="1"/>
  <c r="M43" i="3" s="1"/>
  <c r="N43" i="3" s="1"/>
  <c r="O43" i="3" s="1"/>
  <c r="P43" i="3" s="1"/>
  <c r="Q43" i="3" s="1"/>
  <c r="K44" i="3" s="1"/>
  <c r="L44" i="3" s="1"/>
  <c r="M44" i="3" s="1"/>
  <c r="N44" i="3" s="1"/>
  <c r="O44" i="3" s="1"/>
  <c r="P44" i="3" s="1"/>
  <c r="Q44" i="3" s="1"/>
  <c r="C28" i="3"/>
  <c r="AA28" i="3" l="1"/>
  <c r="C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J2" authorId="0" shapeId="0" xr:uid="{6A7D746F-D410-4618-B7A5-153ED50FF3FC}">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<sst xmlns="http://schemas.openxmlformats.org/spreadsheetml/2006/main" count="153" uniqueCount="75">
  <si>
    <t>LEGGETT I.S.D</t>
  </si>
  <si>
    <t>2024-2025</t>
  </si>
  <si>
    <t>School Hours: 7:40 - 4:00</t>
  </si>
  <si>
    <t>Academic Year Calendar</t>
  </si>
  <si>
    <t>Aug. 5</t>
  </si>
  <si>
    <t>Students 1st day</t>
  </si>
  <si>
    <t>Su</t>
  </si>
  <si>
    <t>M</t>
  </si>
  <si>
    <t>Tu</t>
  </si>
  <si>
    <t>W</t>
  </si>
  <si>
    <t>Th</t>
  </si>
  <si>
    <t>F</t>
  </si>
  <si>
    <t>Sa</t>
  </si>
  <si>
    <t xml:space="preserve">F </t>
  </si>
  <si>
    <t>Jun. 5</t>
  </si>
  <si>
    <t>Students last day</t>
  </si>
  <si>
    <t>Six Weeks Dates:</t>
  </si>
  <si>
    <t>Progress Report Dates:</t>
  </si>
  <si>
    <t>Kinder &amp; 8th Graduation</t>
  </si>
  <si>
    <r>
      <rPr>
        <b/>
        <sz val="8"/>
        <rFont val="Arial"/>
        <family val="2"/>
      </rPr>
      <t>1st</t>
    </r>
    <r>
      <rPr>
        <sz val="8"/>
        <rFont val="Arial"/>
        <family val="2"/>
      </rPr>
      <t xml:space="preserve"> 6 weeks: Aug. 5- Sept. 12</t>
    </r>
  </si>
  <si>
    <t>Aug. 22</t>
  </si>
  <si>
    <t>Jan. 23</t>
  </si>
  <si>
    <t>Jun. 6</t>
  </si>
  <si>
    <t>Senior Graduation</t>
  </si>
  <si>
    <r>
      <rPr>
        <b/>
        <sz val="8"/>
        <rFont val="Arial"/>
        <family val="2"/>
      </rPr>
      <t>2nd</t>
    </r>
    <r>
      <rPr>
        <sz val="8"/>
        <rFont val="Arial"/>
        <family val="2"/>
      </rPr>
      <t xml:space="preserve"> 6 weeks: Sept.16- Oct. 24</t>
    </r>
  </si>
  <si>
    <t>Oct. 10</t>
  </si>
  <si>
    <t>Mar. 6</t>
  </si>
  <si>
    <r>
      <rPr>
        <b/>
        <sz val="8"/>
        <rFont val="Arial"/>
        <family val="2"/>
      </rPr>
      <t>3rd</t>
    </r>
    <r>
      <rPr>
        <sz val="8"/>
        <rFont val="Arial"/>
        <family val="2"/>
      </rPr>
      <t xml:space="preserve"> 6 weeks: Oct.28- Dec. 19</t>
    </r>
  </si>
  <si>
    <t>Nov. 21</t>
  </si>
  <si>
    <t>May. 15</t>
  </si>
  <si>
    <t>Holiday - School Closed</t>
  </si>
  <si>
    <r>
      <rPr>
        <b/>
        <sz val="8"/>
        <rFont val="Arial"/>
        <family val="2"/>
      </rPr>
      <t>4th</t>
    </r>
    <r>
      <rPr>
        <sz val="8"/>
        <rFont val="Arial"/>
        <family val="2"/>
      </rPr>
      <t xml:space="preserve"> 6 weeks: Jan. 6- Feb. 13</t>
    </r>
  </si>
  <si>
    <t>Report Cards Dates:</t>
  </si>
  <si>
    <t>Sept. 2</t>
  </si>
  <si>
    <t>Labor Day</t>
  </si>
  <si>
    <r>
      <rPr>
        <b/>
        <sz val="8"/>
        <rFont val="Arial"/>
        <family val="2"/>
      </rPr>
      <t>5th</t>
    </r>
    <r>
      <rPr>
        <sz val="8"/>
        <rFont val="Arial"/>
        <family val="2"/>
      </rPr>
      <t xml:space="preserve"> 6 weeks: Feb. 18- Apr. 10</t>
    </r>
  </si>
  <si>
    <t>Sept. 19</t>
  </si>
  <si>
    <t>Jan. 9</t>
  </si>
  <si>
    <t>Apr. 17</t>
  </si>
  <si>
    <t>Columbus Day</t>
  </si>
  <si>
    <r>
      <rPr>
        <b/>
        <sz val="8"/>
        <rFont val="Arial"/>
        <family val="2"/>
      </rPr>
      <t>6th</t>
    </r>
    <r>
      <rPr>
        <sz val="8"/>
        <rFont val="Arial"/>
        <family val="2"/>
      </rPr>
      <t xml:space="preserve"> 6 weeks: Apr. 22- June 5</t>
    </r>
  </si>
  <si>
    <t>Oct. 31</t>
  </si>
  <si>
    <t>Feb. 20</t>
  </si>
  <si>
    <t>June. 5</t>
  </si>
  <si>
    <t>Nov 25-28</t>
  </si>
  <si>
    <t>Thanksgiving Break</t>
  </si>
  <si>
    <t xml:space="preserve">Dec 23-31 </t>
  </si>
  <si>
    <t>Christmas Break</t>
  </si>
  <si>
    <t>Jan 1-2</t>
  </si>
  <si>
    <t>MLK Day</t>
  </si>
  <si>
    <t>Presidents Day</t>
  </si>
  <si>
    <t>March 10-13</t>
  </si>
  <si>
    <t>Spring Break</t>
  </si>
  <si>
    <t>Memorial Day</t>
  </si>
  <si>
    <t>Staff Development Days</t>
  </si>
  <si>
    <t>Jul. 29-31</t>
  </si>
  <si>
    <t xml:space="preserve">Jan. 17   </t>
  </si>
  <si>
    <t>Aug. 1-2</t>
  </si>
  <si>
    <t>Feb. 21</t>
  </si>
  <si>
    <t>Sept. 13</t>
  </si>
  <si>
    <t>Mar. 21</t>
  </si>
  <si>
    <t>Oct. 15</t>
  </si>
  <si>
    <t>Apr. 21</t>
  </si>
  <si>
    <t>Nov. 8</t>
  </si>
  <si>
    <t>May. 9</t>
  </si>
  <si>
    <t>Dec. 13</t>
  </si>
  <si>
    <t>June. 6</t>
  </si>
  <si>
    <t>Total Staff Development Days 15</t>
  </si>
  <si>
    <t>Early Release Days</t>
  </si>
  <si>
    <t>June 5th @ 1pm</t>
  </si>
  <si>
    <t>Weekends and Fridays Off</t>
  </si>
  <si>
    <t>Total Staff Days</t>
  </si>
  <si>
    <t>Total Student School Days</t>
  </si>
  <si>
    <t>Minutes Per Day</t>
  </si>
  <si>
    <t>Total School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</si>
</sst>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7"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7"/>
      <color theme="1" tint="0.34998626667073579"/>
      <name val="Arial"/>
      <family val="2"/>
    </font>
    <font>
      <sz val="8"/>
      <color theme="1" tint="0.499984740745262"/>
      <name val="Arial"/>
      <family val="2"/>
    </font>
    <font>
      <b/>
      <sz val="10"/>
      <name val="Arial"/>
      <family val="2"/>
    </font>
    <font>
      <b/>
      <sz val="10"/>
      <color theme="4" tint="-0.499984740745262"/>
      <name val="Arial Nova"/>
      <family val="2"/>
    </font>
    <font>
      <sz val="10"/>
      <color theme="4" tint="-0.499984740745262"/>
      <name val="Arial Nova"/>
      <family val="2"/>
    </font>
    <font>
      <b/>
      <sz val="9"/>
      <name val="Arial"/>
      <family val="2"/>
    </font>
    <font>
      <b/>
      <sz val="12"/>
      <name val="Arial"/>
      <family val="2"/>
    </font>
    <font>
      <sz val="12"/>
      <name val="Verdana"/>
      <family val="2"/>
    </font>
    <font>
      <b/>
      <sz val="9"/>
      <color theme="4" tint="-0.249977111117893"/>
      <name val="Century Schoolbook"/>
      <family val="1"/>
      <scheme val="major"/>
    </font>
    <font>
      <sz val="8"/>
      <color theme="4" tint="-0.499984740745262"/>
      <name val="Arial"/>
      <family val="2"/>
    </font>
    <font>
      <b/>
      <sz val="10"/>
      <color theme="4" tint="-0.499984740745262"/>
      <name val="Arial"/>
      <family val="2"/>
    </font>
    <font>
      <sz val="10"/>
      <color theme="4" tint="-0.499984740745262"/>
      <name val="Arial"/>
      <family val="2"/>
    </font>
    <font>
      <b/>
      <sz val="8"/>
      <name val="Arial"/>
      <family val="2"/>
    </font>
    <font>
      <b/>
      <sz val="32"/>
      <color theme="4" tint="-0.249977111117893"/>
      <name val="Arial"/>
      <family val="2"/>
    </font>
    <font>
      <b/>
      <sz val="18"/>
      <color theme="4" tint="-0.249977111117893"/>
      <name val="Arial"/>
      <family val="2"/>
    </font>
    <font>
      <b/>
      <sz val="14"/>
      <color theme="4" tint="-0.249977111117893"/>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9900"/>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tint="0.79998168889431442"/>
        <bgColor indexed="64"/>
      </patternFill>
    </fill>
  </fills>
  <borders count="35">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64"/>
      </top>
      <bottom style="thin">
        <color indexed="64"/>
      </bottom>
      <diagonal/>
    </border>
    <border>
      <left/>
      <right style="thin">
        <color indexed="64"/>
      </right>
      <top/>
      <bottom style="thin">
        <color indexed="64"/>
      </bottom>
      <diagonal/>
    </border>
    <border>
      <left style="medium">
        <color theme="6"/>
      </left>
      <right style="thin">
        <color auto="1"/>
      </right>
      <top style="medium">
        <color theme="6"/>
      </top>
      <bottom style="medium">
        <color theme="6"/>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style="thin">
        <color auto="1"/>
      </left>
      <right style="thin">
        <color auto="1"/>
      </right>
      <top style="thin">
        <color indexed="64"/>
      </top>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6"/>
      </left>
      <right style="thin">
        <color indexed="64"/>
      </right>
      <top style="thin">
        <color indexed="64"/>
      </top>
      <bottom style="thin">
        <color indexed="64"/>
      </bottom>
      <diagonal/>
    </border>
    <border>
      <left style="medium">
        <color theme="6"/>
      </left>
      <right/>
      <top style="medium">
        <color theme="6"/>
      </top>
      <bottom style="medium">
        <color theme="6"/>
      </bottom>
      <diagonal/>
    </border>
    <border>
      <left style="medium">
        <color theme="6"/>
      </left>
      <right style="medium">
        <color theme="6"/>
      </right>
      <top style="medium">
        <color theme="6"/>
      </top>
      <bottom style="medium">
        <color theme="6"/>
      </bottom>
      <diagonal/>
    </border>
    <border>
      <left style="thin">
        <color indexed="64"/>
      </left>
      <right style="thin">
        <color indexed="64"/>
      </right>
      <top style="medium">
        <color theme="6"/>
      </top>
      <bottom style="thin">
        <color indexed="64"/>
      </bottom>
      <diagonal/>
    </border>
    <border>
      <left style="thin">
        <color indexed="64"/>
      </left>
      <right/>
      <top style="thin">
        <color indexed="64"/>
      </top>
      <bottom style="thin">
        <color indexed="64"/>
      </bottom>
      <diagonal/>
    </border>
    <border>
      <left style="thin">
        <color indexed="64"/>
      </left>
      <right/>
      <top style="medium">
        <color theme="6"/>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0">
    <xf numFmtId="0" fontId="0" fillId="0" borderId="0" xfId="0"/>
    <xf numFmtId="0" fontId="6" fillId="0" borderId="0" xfId="0" applyFont="1"/>
    <xf numFmtId="0" fontId="0" fillId="0" borderId="6" xfId="0" applyBorder="1"/>
    <xf numFmtId="0" fontId="0" fillId="0" borderId="3" xfId="0" applyBorder="1"/>
    <xf numFmtId="0" fontId="7" fillId="0" borderId="0" xfId="0" applyFont="1" applyAlignment="1">
      <alignment vertical="center"/>
    </xf>
    <xf numFmtId="0" fontId="0" fillId="4" borderId="0" xfId="0" applyFill="1"/>
    <xf numFmtId="0" fontId="11" fillId="3" borderId="0" xfId="0" applyFont="1" applyFill="1" applyAlignment="1">
      <alignment horizontal="left" vertical="center"/>
    </xf>
    <xf numFmtId="0" fontId="10"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0" fontId="12" fillId="4" borderId="0" xfId="1" applyFont="1" applyFill="1" applyBorder="1" applyAlignment="1" applyProtection="1">
      <alignment horizontal="left"/>
    </xf>
    <xf numFmtId="0" fontId="16" fillId="2" borderId="2" xfId="0" applyFont="1" applyFill="1" applyBorder="1" applyAlignment="1">
      <alignment horizontal="center" shrinkToFit="1"/>
    </xf>
    <xf numFmtId="0" fontId="16" fillId="2" borderId="0" xfId="0" applyFont="1" applyFill="1" applyAlignment="1">
      <alignment horizontal="center" shrinkToFit="1"/>
    </xf>
    <xf numFmtId="0" fontId="16" fillId="2" borderId="3" xfId="0" applyFont="1" applyFill="1" applyBorder="1" applyAlignment="1">
      <alignment horizontal="center" shrinkToFit="1"/>
    </xf>
    <xf numFmtId="0" fontId="16" fillId="0" borderId="0" xfId="0" applyFont="1" applyAlignment="1">
      <alignment shrinkToFit="1"/>
    </xf>
    <xf numFmtId="0" fontId="17" fillId="0" borderId="0" xfId="0" applyFont="1" applyAlignment="1">
      <alignment shrinkToFit="1"/>
    </xf>
    <xf numFmtId="0" fontId="18" fillId="3" borderId="0" xfId="0" applyFont="1" applyFill="1" applyAlignment="1">
      <alignment horizontal="left" vertical="center"/>
    </xf>
    <xf numFmtId="0" fontId="20" fillId="4" borderId="0" xfId="0" applyFont="1" applyFill="1"/>
    <xf numFmtId="0" fontId="19" fillId="4" borderId="0" xfId="0" applyFont="1" applyFill="1" applyAlignment="1">
      <alignment horizontal="left"/>
    </xf>
    <xf numFmtId="0" fontId="27" fillId="0" borderId="0" xfId="0" applyFont="1"/>
    <xf numFmtId="0" fontId="28" fillId="0" borderId="0" xfId="0" applyFont="1" applyAlignment="1">
      <alignment horizontal="center"/>
    </xf>
    <xf numFmtId="166" fontId="25" fillId="0" borderId="0" xfId="0" applyNumberFormat="1" applyFont="1" applyAlignment="1">
      <alignment horizontal="left"/>
    </xf>
    <xf numFmtId="0" fontId="25" fillId="0" borderId="0" xfId="0" applyFont="1"/>
    <xf numFmtId="166" fontId="24" fillId="0" borderId="0" xfId="0" applyNumberFormat="1" applyFont="1" applyAlignment="1">
      <alignment horizontal="left"/>
    </xf>
    <xf numFmtId="0" fontId="25" fillId="0" borderId="0" xfId="0" applyFont="1" applyAlignment="1">
      <alignment horizontal="left"/>
    </xf>
    <xf numFmtId="16" fontId="25" fillId="0" borderId="0" xfId="0" applyNumberFormat="1" applyFont="1" applyAlignment="1">
      <alignment horizontal="left"/>
    </xf>
    <xf numFmtId="164" fontId="6" fillId="10" borderId="5" xfId="0" applyNumberFormat="1" applyFont="1" applyFill="1" applyBorder="1" applyAlignment="1">
      <alignment horizontal="center"/>
    </xf>
    <xf numFmtId="165" fontId="13" fillId="5" borderId="8" xfId="0" applyNumberFormat="1" applyFont="1" applyFill="1" applyBorder="1" applyAlignment="1">
      <alignment horizontal="center" vertical="center"/>
    </xf>
    <xf numFmtId="0" fontId="22" fillId="0" borderId="12" xfId="0" applyFont="1" applyBorder="1" applyAlignment="1">
      <alignment horizontal="center"/>
    </xf>
    <xf numFmtId="164" fontId="26" fillId="9" borderId="13" xfId="0" applyNumberFormat="1" applyFont="1" applyFill="1" applyBorder="1" applyAlignment="1">
      <alignment horizontal="center"/>
    </xf>
    <xf numFmtId="165" fontId="13" fillId="5" borderId="9" xfId="0" applyNumberFormat="1" applyFont="1" applyFill="1" applyBorder="1" applyAlignment="1">
      <alignment horizontal="center" vertical="center"/>
    </xf>
    <xf numFmtId="165" fontId="13" fillId="5" borderId="10" xfId="0" applyNumberFormat="1" applyFont="1" applyFill="1" applyBorder="1" applyAlignment="1">
      <alignment horizontal="center" vertical="center"/>
    </xf>
    <xf numFmtId="0" fontId="15" fillId="0" borderId="0" xfId="0" applyFont="1" applyAlignment="1">
      <alignment horizontal="center" vertical="center"/>
    </xf>
    <xf numFmtId="0" fontId="29" fillId="0" borderId="0" xfId="0" applyFont="1" applyAlignment="1">
      <alignment horizontal="center"/>
    </xf>
    <xf numFmtId="0" fontId="32" fillId="0" borderId="0" xfId="0" applyFont="1"/>
    <xf numFmtId="166" fontId="32" fillId="0" borderId="0" xfId="0" applyNumberFormat="1" applyFont="1" applyAlignment="1">
      <alignment horizontal="left"/>
    </xf>
    <xf numFmtId="0" fontId="31" fillId="11" borderId="0" xfId="0" applyFont="1" applyFill="1" applyAlignment="1">
      <alignment horizontal="center"/>
    </xf>
    <xf numFmtId="0" fontId="31" fillId="0" borderId="0" xfId="0" applyFont="1" applyAlignment="1">
      <alignment horizontal="center"/>
    </xf>
    <xf numFmtId="0" fontId="21" fillId="0" borderId="0" xfId="1" applyFont="1" applyBorder="1" applyAlignment="1" applyProtection="1">
      <alignment horizontal="center"/>
    </xf>
    <xf numFmtId="0" fontId="22" fillId="0" borderId="0" xfId="0" applyFont="1" applyAlignment="1">
      <alignment horizontal="center"/>
    </xf>
    <xf numFmtId="0" fontId="23" fillId="0" borderId="0" xfId="0" applyFont="1" applyAlignment="1">
      <alignment horizontal="center"/>
    </xf>
    <xf numFmtId="164" fontId="6" fillId="0" borderId="14" xfId="0" applyNumberFormat="1" applyFont="1" applyBorder="1" applyAlignment="1">
      <alignment horizontal="center"/>
    </xf>
    <xf numFmtId="164" fontId="6" fillId="0" borderId="15" xfId="0" applyNumberFormat="1" applyFont="1" applyBorder="1" applyAlignment="1">
      <alignment horizontal="center"/>
    </xf>
    <xf numFmtId="164" fontId="6" fillId="0" borderId="16" xfId="0" applyNumberFormat="1" applyFont="1" applyBorder="1" applyAlignment="1">
      <alignment horizontal="center"/>
    </xf>
    <xf numFmtId="166" fontId="30" fillId="0" borderId="0" xfId="0" applyNumberFormat="1" applyFont="1" applyAlignment="1">
      <alignment horizontal="left"/>
    </xf>
    <xf numFmtId="0" fontId="9" fillId="0" borderId="0" xfId="0" applyFont="1" applyAlignment="1">
      <alignment horizontal="left"/>
    </xf>
    <xf numFmtId="166" fontId="31" fillId="9" borderId="17" xfId="0" applyNumberFormat="1" applyFont="1" applyFill="1" applyBorder="1" applyAlignment="1">
      <alignment horizontal="left"/>
    </xf>
    <xf numFmtId="165" fontId="13" fillId="0" borderId="0" xfId="0" applyNumberFormat="1" applyFont="1" applyAlignment="1">
      <alignment horizontal="left" vertical="center"/>
    </xf>
    <xf numFmtId="164" fontId="6" fillId="0" borderId="18" xfId="0" applyNumberFormat="1" applyFont="1" applyBorder="1" applyAlignment="1">
      <alignment horizontal="center"/>
    </xf>
    <xf numFmtId="164" fontId="6" fillId="0" borderId="19" xfId="0" applyNumberFormat="1" applyFont="1" applyBorder="1" applyAlignment="1">
      <alignment horizontal="center"/>
    </xf>
    <xf numFmtId="164" fontId="6" fillId="0" borderId="20" xfId="0" applyNumberFormat="1" applyFont="1" applyBorder="1" applyAlignment="1">
      <alignment horizontal="center"/>
    </xf>
    <xf numFmtId="164" fontId="6" fillId="0" borderId="21" xfId="0" applyNumberFormat="1" applyFont="1" applyBorder="1" applyAlignment="1">
      <alignment horizontal="center"/>
    </xf>
    <xf numFmtId="164" fontId="6" fillId="0" borderId="0" xfId="0" applyNumberFormat="1" applyFont="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25" xfId="0" applyNumberFormat="1" applyFont="1" applyBorder="1" applyAlignment="1">
      <alignment horizontal="center"/>
    </xf>
    <xf numFmtId="0" fontId="16" fillId="0" borderId="0" xfId="0" applyFont="1" applyAlignment="1">
      <alignment horizontal="center" shrinkToFit="1"/>
    </xf>
    <xf numFmtId="0" fontId="16" fillId="2" borderId="26" xfId="0" applyFont="1" applyFill="1" applyBorder="1" applyAlignment="1">
      <alignment horizontal="center" shrinkToFit="1"/>
    </xf>
    <xf numFmtId="164" fontId="6" fillId="13" borderId="26" xfId="0" applyNumberFormat="1" applyFont="1" applyFill="1" applyBorder="1" applyAlignment="1">
      <alignment horizontal="center"/>
    </xf>
    <xf numFmtId="164" fontId="6" fillId="6" borderId="26" xfId="0" applyNumberFormat="1" applyFont="1" applyFill="1" applyBorder="1" applyAlignment="1">
      <alignment horizontal="center"/>
    </xf>
    <xf numFmtId="164" fontId="6" fillId="0" borderId="26" xfId="0" applyNumberFormat="1" applyFont="1" applyBorder="1" applyAlignment="1">
      <alignment horizontal="center"/>
    </xf>
    <xf numFmtId="164" fontId="26" fillId="7" borderId="26" xfId="0" applyNumberFormat="1" applyFont="1" applyFill="1" applyBorder="1" applyAlignment="1">
      <alignment horizontal="center"/>
    </xf>
    <xf numFmtId="164" fontId="26" fillId="8" borderId="26" xfId="0" applyNumberFormat="1" applyFont="1" applyFill="1" applyBorder="1" applyAlignment="1">
      <alignment horizontal="center"/>
    </xf>
    <xf numFmtId="164" fontId="6" fillId="10" borderId="26" xfId="0" applyNumberFormat="1" applyFont="1" applyFill="1" applyBorder="1" applyAlignment="1">
      <alignment horizontal="center"/>
    </xf>
    <xf numFmtId="164" fontId="26" fillId="9" borderId="26" xfId="0" applyNumberFormat="1" applyFont="1" applyFill="1" applyBorder="1" applyAlignment="1">
      <alignment horizontal="center"/>
    </xf>
    <xf numFmtId="164" fontId="6" fillId="7" borderId="26" xfId="0" applyNumberFormat="1" applyFont="1" applyFill="1" applyBorder="1" applyAlignment="1">
      <alignment horizontal="center"/>
    </xf>
    <xf numFmtId="166" fontId="31" fillId="14" borderId="2" xfId="0" applyNumberFormat="1" applyFont="1" applyFill="1" applyBorder="1" applyAlignment="1">
      <alignment horizontal="left"/>
    </xf>
    <xf numFmtId="0" fontId="31" fillId="14" borderId="3" xfId="0" applyFont="1" applyFill="1" applyBorder="1"/>
    <xf numFmtId="166" fontId="31" fillId="9" borderId="26" xfId="0" applyNumberFormat="1" applyFont="1" applyFill="1" applyBorder="1" applyAlignment="1">
      <alignment horizontal="left"/>
    </xf>
    <xf numFmtId="0" fontId="32" fillId="0" borderId="26" xfId="0" applyFont="1" applyBorder="1"/>
    <xf numFmtId="166" fontId="31" fillId="0" borderId="26" xfId="0" applyNumberFormat="1" applyFont="1" applyBorder="1" applyAlignment="1">
      <alignment horizontal="left"/>
    </xf>
    <xf numFmtId="0" fontId="0" fillId="0" borderId="26" xfId="0" applyBorder="1"/>
    <xf numFmtId="166" fontId="31" fillId="7" borderId="26" xfId="0" applyNumberFormat="1" applyFont="1" applyFill="1" applyBorder="1" applyAlignment="1">
      <alignment horizontal="left"/>
    </xf>
    <xf numFmtId="0" fontId="31" fillId="7" borderId="26" xfId="0" applyFont="1" applyFill="1" applyBorder="1"/>
    <xf numFmtId="166" fontId="32" fillId="0" borderId="26" xfId="0" applyNumberFormat="1" applyFont="1" applyBorder="1" applyAlignment="1">
      <alignment horizontal="left"/>
    </xf>
    <xf numFmtId="166" fontId="31" fillId="6" borderId="26" xfId="0" applyNumberFormat="1" applyFont="1" applyFill="1" applyBorder="1" applyAlignment="1">
      <alignment horizontal="left"/>
    </xf>
    <xf numFmtId="0" fontId="0" fillId="6" borderId="26" xfId="0" applyFill="1" applyBorder="1"/>
    <xf numFmtId="0" fontId="32" fillId="0" borderId="27" xfId="0" applyFont="1" applyBorder="1"/>
    <xf numFmtId="166" fontId="31" fillId="0" borderId="30" xfId="0" applyNumberFormat="1" applyFont="1" applyBorder="1" applyAlignment="1">
      <alignment horizontal="left"/>
    </xf>
    <xf numFmtId="0" fontId="32" fillId="0" borderId="29" xfId="0" applyFont="1" applyBorder="1"/>
    <xf numFmtId="166" fontId="31" fillId="0" borderId="31" xfId="0" applyNumberFormat="1" applyFont="1" applyBorder="1" applyAlignment="1">
      <alignment horizontal="left"/>
    </xf>
    <xf numFmtId="0" fontId="16" fillId="2" borderId="17" xfId="0" applyFont="1" applyFill="1" applyBorder="1" applyAlignment="1">
      <alignment horizontal="center" shrinkToFit="1"/>
    </xf>
    <xf numFmtId="164" fontId="6" fillId="6" borderId="32" xfId="0" applyNumberFormat="1" applyFont="1" applyFill="1" applyBorder="1" applyAlignment="1">
      <alignment horizontal="center"/>
    </xf>
    <xf numFmtId="164" fontId="6" fillId="0" borderId="32" xfId="0" applyNumberFormat="1" applyFont="1" applyBorder="1" applyAlignment="1">
      <alignment horizontal="center"/>
    </xf>
    <xf numFmtId="164" fontId="6" fillId="0" borderId="33" xfId="0" applyNumberFormat="1" applyFont="1" applyBorder="1" applyAlignment="1">
      <alignment horizontal="center"/>
    </xf>
    <xf numFmtId="164" fontId="26" fillId="8" borderId="34" xfId="0" applyNumberFormat="1" applyFont="1" applyFill="1" applyBorder="1" applyAlignment="1">
      <alignment horizontal="center"/>
    </xf>
    <xf numFmtId="164" fontId="6" fillId="6" borderId="29" xfId="0" applyNumberFormat="1" applyFont="1" applyFill="1" applyBorder="1" applyAlignment="1">
      <alignment horizontal="center"/>
    </xf>
    <xf numFmtId="0" fontId="23" fillId="0" borderId="26" xfId="0" applyFont="1" applyBorder="1"/>
    <xf numFmtId="16" fontId="23" fillId="0" borderId="26" xfId="0" applyNumberFormat="1" applyFont="1" applyBorder="1"/>
    <xf numFmtId="0" fontId="31" fillId="0" borderId="26" xfId="0" applyFont="1" applyBorder="1"/>
    <xf numFmtId="0" fontId="14" fillId="0" borderId="0" xfId="0" applyFont="1" applyAlignment="1">
      <alignment horizontal="center" vertical="center"/>
    </xf>
    <xf numFmtId="0" fontId="33" fillId="0" borderId="0" xfId="0" applyFont="1" applyAlignment="1">
      <alignment horizontal="left"/>
    </xf>
    <xf numFmtId="15" fontId="9" fillId="0" borderId="0" xfId="0" applyNumberFormat="1" applyFont="1" applyAlignment="1">
      <alignment horizontal="left"/>
    </xf>
    <xf numFmtId="0" fontId="0" fillId="0" borderId="0" xfId="0" applyAlignment="1">
      <alignment horizontal="left"/>
    </xf>
    <xf numFmtId="0" fontId="9" fillId="0" borderId="0" xfId="0" applyFont="1"/>
    <xf numFmtId="16" fontId="9" fillId="0" borderId="0" xfId="0" applyNumberFormat="1" applyFont="1"/>
    <xf numFmtId="166" fontId="31" fillId="8" borderId="26" xfId="0" applyNumberFormat="1" applyFont="1" applyFill="1" applyBorder="1" applyAlignment="1">
      <alignment horizontal="left"/>
    </xf>
    <xf numFmtId="0" fontId="32" fillId="8" borderId="26" xfId="0" applyFont="1" applyFill="1" applyBorder="1"/>
    <xf numFmtId="16" fontId="31" fillId="0" borderId="26" xfId="0" applyNumberFormat="1" applyFont="1" applyBorder="1"/>
    <xf numFmtId="166" fontId="31" fillId="12" borderId="26" xfId="0" applyNumberFormat="1" applyFont="1" applyFill="1" applyBorder="1" applyAlignment="1">
      <alignment horizontal="left"/>
    </xf>
    <xf numFmtId="0" fontId="0" fillId="12" borderId="26" xfId="0" applyFill="1" applyBorder="1"/>
    <xf numFmtId="0" fontId="31" fillId="11" borderId="26" xfId="0" applyFont="1" applyFill="1" applyBorder="1" applyAlignment="1">
      <alignment horizontal="center"/>
    </xf>
    <xf numFmtId="0" fontId="31" fillId="0" borderId="26" xfId="0" applyFont="1" applyBorder="1" applyAlignment="1">
      <alignment horizontal="center"/>
    </xf>
    <xf numFmtId="3" fontId="23" fillId="0" borderId="26" xfId="0" applyNumberFormat="1" applyFont="1" applyBorder="1" applyAlignment="1">
      <alignment horizontal="center"/>
    </xf>
    <xf numFmtId="165" fontId="13" fillId="5" borderId="26" xfId="0" applyNumberFormat="1" applyFont="1" applyFill="1" applyBorder="1" applyAlignment="1">
      <alignment horizontal="center" vertical="center"/>
    </xf>
    <xf numFmtId="165" fontId="13" fillId="0" borderId="0" xfId="0" applyNumberFormat="1" applyFont="1" applyAlignment="1">
      <alignment horizontal="center" vertical="center"/>
    </xf>
    <xf numFmtId="165" fontId="13" fillId="5" borderId="28" xfId="0" applyNumberFormat="1" applyFont="1" applyFill="1" applyBorder="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36" fillId="0" borderId="7" xfId="0" applyFont="1" applyBorder="1" applyAlignment="1">
      <alignment horizontal="center" vertical="center"/>
    </xf>
    <xf numFmtId="0" fontId="35" fillId="0" borderId="0" xfId="0" applyFont="1" applyAlignment="1">
      <alignment horizontal="center" vertical="center"/>
    </xf>
    <xf numFmtId="0" fontId="9" fillId="4" borderId="0" xfId="0" applyFont="1" applyFill="1" applyAlignment="1">
      <alignment horizontal="right"/>
    </xf>
    <xf numFmtId="0" fontId="19" fillId="4" borderId="7" xfId="0" applyFont="1" applyFill="1" applyBorder="1" applyAlignment="1">
      <alignment horizontal="center"/>
    </xf>
    <xf numFmtId="0" fontId="17" fillId="0" borderId="33" xfId="0" applyFont="1" applyBorder="1" applyAlignment="1">
      <alignment horizontal="center"/>
    </xf>
    <xf numFmtId="0" fontId="17" fillId="0" borderId="11" xfId="0" applyFont="1" applyBorder="1" applyAlignment="1">
      <alignment horizontal="center"/>
    </xf>
    <xf numFmtId="0" fontId="17" fillId="0" borderId="27" xfId="0" applyFont="1" applyBorder="1" applyAlignment="1">
      <alignment horizontal="center"/>
    </xf>
  </cellXfs>
  <cellStyles count="2">
    <cellStyle name="Hyperlink" xfId="1" builtinId="8"/>
    <cellStyle name="Normal" xfId="0" builtinId="0"/>
  </cellStyles>
  <dxfs count="2">
    <dxf>
      <fill>
        <patternFill>
          <bgColor theme="4" tint="0.79998168889431442"/>
        </patternFill>
      </fill>
    </dxf>
    <dxf>
      <font>
        <b/>
        <i val="0"/>
      </font>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85726</xdr:colOff>
      <xdr:row>6</xdr:row>
      <xdr:rowOff>219075</xdr:rowOff>
    </xdr:from>
    <xdr:ext cx="1819274" cy="781050"/>
    <xdr:sp macro="" textlink="">
      <xdr:nvSpPr>
        <xdr:cNvPr id="3" name="TextBox 2">
          <a:extLst>
            <a:ext uri="{FF2B5EF4-FFF2-40B4-BE49-F238E27FC236}">
              <a16:creationId xmlns:a16="http://schemas.microsoft.com/office/drawing/2014/main" id="{FDC2DE2D-97C6-4FBD-9F10-A0F2EDF595C5}"/>
            </a:ext>
          </a:extLst>
        </xdr:cNvPr>
        <xdr:cNvSpPr txBox="1"/>
      </xdr:nvSpPr>
      <xdr:spPr>
        <a:xfrm>
          <a:off x="5038726" y="695325"/>
          <a:ext cx="181927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ctr"/>
          <a:r>
            <a:rPr lang="en-US" sz="1100" b="1" i="1">
              <a:latin typeface="Arial" panose="020B0604020202020204" pitchFamily="34" charset="0"/>
              <a:cs typeface="Arial" panose="020B0604020202020204" pitchFamily="34" charset="0"/>
            </a:rPr>
            <a:t>"Solid Beginnings</a:t>
          </a:r>
        </a:p>
        <a:p>
          <a:pPr lvl="0" algn="ctr"/>
          <a:r>
            <a:rPr lang="en-US" sz="1100" b="1" i="1">
              <a:latin typeface="Arial" panose="020B0604020202020204" pitchFamily="34" charset="0"/>
              <a:cs typeface="Arial" panose="020B0604020202020204" pitchFamily="34" charset="0"/>
            </a:rPr>
            <a:t>Successful</a:t>
          </a:r>
          <a:r>
            <a:rPr lang="en-US" sz="1100" b="1" i="1" baseline="0">
              <a:latin typeface="Arial" panose="020B0604020202020204" pitchFamily="34" charset="0"/>
              <a:cs typeface="Arial" panose="020B0604020202020204" pitchFamily="34" charset="0"/>
            </a:rPr>
            <a:t> Endings"</a:t>
          </a:r>
          <a:endParaRPr lang="en-US" sz="1100" b="1" i="1">
            <a:latin typeface="Arial" panose="020B0604020202020204" pitchFamily="34" charset="0"/>
            <a:cs typeface="Arial" panose="020B0604020202020204" pitchFamily="34" charset="0"/>
          </a:endParaRPr>
        </a:p>
      </xdr:txBody>
    </xdr:sp>
    <xdr:clientData/>
  </xdr:oneCellAnchor>
  <xdr:twoCellAnchor>
    <xdr:from>
      <xdr:col>17</xdr:col>
      <xdr:colOff>195513</xdr:colOff>
      <xdr:row>35</xdr:row>
      <xdr:rowOff>57150</xdr:rowOff>
    </xdr:from>
    <xdr:to>
      <xdr:col>33</xdr:col>
      <xdr:colOff>9524</xdr:colOff>
      <xdr:row>41</xdr:row>
      <xdr:rowOff>1</xdr:rowOff>
    </xdr:to>
    <xdr:sp macro="" textlink="">
      <xdr:nvSpPr>
        <xdr:cNvPr id="4" name="TextBox 3">
          <a:extLst>
            <a:ext uri="{FF2B5EF4-FFF2-40B4-BE49-F238E27FC236}">
              <a16:creationId xmlns:a16="http://schemas.microsoft.com/office/drawing/2014/main" id="{D32A909D-7A0E-4D72-ACEE-D2ADE1E475C0}"/>
            </a:ext>
          </a:extLst>
        </xdr:cNvPr>
        <xdr:cNvSpPr txBox="1"/>
      </xdr:nvSpPr>
      <xdr:spPr>
        <a:xfrm>
          <a:off x="3310188" y="6096000"/>
          <a:ext cx="3014411" cy="98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Narrow" panose="020B0606020202030204" pitchFamily="34" charset="0"/>
            </a:rPr>
            <a:t>Get your text alerts! </a:t>
          </a:r>
          <a:r>
            <a:rPr lang="en-US" sz="1000">
              <a:latin typeface="Arial Narrow" panose="020B0606020202030204" pitchFamily="34" charset="0"/>
            </a:rPr>
            <a:t>Sign up for Emergency Text!</a:t>
          </a:r>
        </a:p>
        <a:p>
          <a:pPr algn="ctr"/>
          <a:r>
            <a:rPr lang="en-US" sz="1000">
              <a:latin typeface="Arial Narrow" panose="020B0606020202030204" pitchFamily="34" charset="0"/>
            </a:rPr>
            <a:t>(Don't forget to re-sign up if you change your cell number)</a:t>
          </a:r>
        </a:p>
        <a:p>
          <a:pPr algn="ctr"/>
          <a:r>
            <a:rPr lang="en-US" sz="1000">
              <a:latin typeface="Arial Narrow" panose="020B0606020202030204" pitchFamily="34" charset="0"/>
            </a:rPr>
            <a:t>To get alerts, text </a:t>
          </a:r>
          <a:r>
            <a:rPr lang="en-US" sz="1000" b="1">
              <a:latin typeface="Arial Narrow" panose="020B0606020202030204" pitchFamily="34" charset="0"/>
            </a:rPr>
            <a:t>@leggettp to 81010</a:t>
          </a:r>
        </a:p>
        <a:p>
          <a:pPr algn="ctr"/>
          <a:r>
            <a:rPr lang="en-US" sz="1000">
              <a:latin typeface="Arial Narrow" panose="020B0606020202030204" pitchFamily="34" charset="0"/>
            </a:rPr>
            <a:t>A return text will ask you to send your name</a:t>
          </a:r>
          <a:r>
            <a:rPr lang="en-US" sz="1000" baseline="0">
              <a:latin typeface="Arial Narrow" panose="020B0606020202030204" pitchFamily="34" charset="0"/>
            </a:rPr>
            <a:t> for the message data base.</a:t>
          </a:r>
          <a:endParaRPr lang="en-US" sz="1000">
            <a:latin typeface="Arial Narrow" panose="020B0606020202030204" pitchFamily="34" charset="0"/>
          </a:endParaRPr>
        </a:p>
      </xdr:txBody>
    </xdr:sp>
    <xdr:clientData/>
  </xdr:twoCellAnchor>
  <xdr:twoCellAnchor>
    <xdr:from>
      <xdr:col>17</xdr:col>
      <xdr:colOff>190501</xdr:colOff>
      <xdr:row>39</xdr:row>
      <xdr:rowOff>152400</xdr:rowOff>
    </xdr:from>
    <xdr:to>
      <xdr:col>33</xdr:col>
      <xdr:colOff>9525</xdr:colOff>
      <xdr:row>45</xdr:row>
      <xdr:rowOff>152400</xdr:rowOff>
    </xdr:to>
    <xdr:sp macro="" textlink="">
      <xdr:nvSpPr>
        <xdr:cNvPr id="5" name="TextBox 4">
          <a:extLst>
            <a:ext uri="{FF2B5EF4-FFF2-40B4-BE49-F238E27FC236}">
              <a16:creationId xmlns:a16="http://schemas.microsoft.com/office/drawing/2014/main" id="{882E900B-8E48-4556-8D25-70EC50439FF2}"/>
            </a:ext>
          </a:extLst>
        </xdr:cNvPr>
        <xdr:cNvSpPr txBox="1"/>
      </xdr:nvSpPr>
      <xdr:spPr>
        <a:xfrm>
          <a:off x="3305176" y="6896100"/>
          <a:ext cx="3019424"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Narrow" panose="020B0606020202030204" pitchFamily="34" charset="0"/>
            </a:rPr>
            <a:t>Physical Address: </a:t>
          </a:r>
          <a:r>
            <a:rPr lang="en-US" sz="1000">
              <a:latin typeface="Arial Narrow" panose="020B0606020202030204" pitchFamily="34" charset="0"/>
            </a:rPr>
            <a:t>254 FM 942 East, Livingston, TX 77351</a:t>
          </a:r>
        </a:p>
        <a:p>
          <a:r>
            <a:rPr lang="en-US" sz="1000" b="1">
              <a:latin typeface="Arial Narrow" panose="020B0606020202030204" pitchFamily="34" charset="0"/>
            </a:rPr>
            <a:t>Mailing Address:</a:t>
          </a:r>
          <a:r>
            <a:rPr lang="en-US" sz="1000">
              <a:latin typeface="Arial Narrow" panose="020B0606020202030204" pitchFamily="34" charset="0"/>
            </a:rPr>
            <a:t> P.O. Box 68, Leggett, TX 77350</a:t>
          </a:r>
        </a:p>
        <a:p>
          <a:r>
            <a:rPr lang="en-US" sz="1000" b="1">
              <a:latin typeface="Arial Narrow" panose="020B0606020202030204" pitchFamily="34" charset="0"/>
            </a:rPr>
            <a:t>Phones:</a:t>
          </a:r>
          <a:r>
            <a:rPr lang="en-US" sz="1000" baseline="0">
              <a:latin typeface="Arial Narrow" panose="020B0606020202030204" pitchFamily="34" charset="0"/>
            </a:rPr>
            <a:t> (936)398-2412 Campus </a:t>
          </a:r>
        </a:p>
        <a:p>
          <a:r>
            <a:rPr lang="en-US" sz="1000" baseline="0">
              <a:latin typeface="Arial Narrow" panose="020B0606020202030204" pitchFamily="34" charset="0"/>
            </a:rPr>
            <a:t>               (936)398-2804 Business Office</a:t>
          </a:r>
        </a:p>
        <a:p>
          <a:r>
            <a:rPr lang="en-US" sz="1000" b="1" baseline="0">
              <a:latin typeface="Arial Narrow" panose="020B0606020202030204" pitchFamily="34" charset="0"/>
            </a:rPr>
            <a:t>www.leggettisd.net </a:t>
          </a:r>
        </a:p>
        <a:p>
          <a:r>
            <a:rPr lang="en-US" sz="1000" baseline="0">
              <a:latin typeface="Arial Narrow" panose="020B0606020202030204" pitchFamily="34" charset="0"/>
            </a:rPr>
            <a:t>Check us out on Facebook! Leggett Pirates</a:t>
          </a:r>
          <a:endParaRPr lang="en-US" sz="1000">
            <a:latin typeface="Arial Narrow" panose="020B0606020202030204" pitchFamily="34" charset="0"/>
          </a:endParaRPr>
        </a:p>
      </xdr:txBody>
    </xdr:sp>
    <xdr:clientData/>
  </xdr:twoCellAnchor>
  <xdr:twoCellAnchor editAs="oneCell">
    <xdr:from>
      <xdr:col>2</xdr:col>
      <xdr:colOff>19049</xdr:colOff>
      <xdr:row>4</xdr:row>
      <xdr:rowOff>142874</xdr:rowOff>
    </xdr:from>
    <xdr:to>
      <xdr:col>8</xdr:col>
      <xdr:colOff>161924</xdr:colOff>
      <xdr:row>8</xdr:row>
      <xdr:rowOff>133349</xdr:rowOff>
    </xdr:to>
    <xdr:pic>
      <xdr:nvPicPr>
        <xdr:cNvPr id="6" name="Picture 5">
          <a:extLst>
            <a:ext uri="{FF2B5EF4-FFF2-40B4-BE49-F238E27FC236}">
              <a16:creationId xmlns:a16="http://schemas.microsoft.com/office/drawing/2014/main" id="{BDFA23E1-F84C-4681-91C0-7FAAC6B97C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42874"/>
          <a:ext cx="1400175" cy="1381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8C5F-8202-4E63-89E0-DB5973FF0402}">
  <sheetPr>
    <pageSetUpPr fitToPage="1"/>
  </sheetPr>
  <dimension ref="C1:AR48"/>
  <sheetViews>
    <sheetView tabSelected="1" showWhiteSpace="0" view="pageLayout" topLeftCell="G7" zoomScaleNormal="100" workbookViewId="0">
      <selection activeCell="AP15" sqref="AP15"/>
    </sheetView>
  </sheetViews>
  <sheetFormatPr defaultColWidth="3.42578125" defaultRowHeight="12.75" x14ac:dyDescent="0.2"/>
  <cols>
    <col min="1" max="1" width="0.85546875" customWidth="1"/>
    <col min="2" max="2" width="6.5703125" customWidth="1"/>
    <col min="3" max="23" width="3" customWidth="1"/>
    <col min="24" max="24" width="3.140625" customWidth="1"/>
    <col min="25" max="34" width="3" customWidth="1"/>
    <col min="35" max="35" width="15.85546875" customWidth="1"/>
    <col min="36" max="36" width="22.7109375" customWidth="1"/>
    <col min="37" max="37" width="4.7109375" hidden="1" customWidth="1"/>
    <col min="38" max="38" width="7.85546875" customWidth="1"/>
    <col min="39" max="39" width="0.85546875" customWidth="1"/>
  </cols>
  <sheetData>
    <row r="1" spans="3:42" ht="20.25" hidden="1" x14ac:dyDescent="0.2">
      <c r="C1" s="19"/>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3:42" hidden="1" x14ac:dyDescent="0.2">
      <c r="C2" s="1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15"/>
      <c r="AK2" s="115"/>
    </row>
    <row r="3" spans="3:42" hidden="1" x14ac:dyDescent="0.2">
      <c r="C3" s="116"/>
      <c r="D3" s="116"/>
      <c r="E3" s="116"/>
      <c r="F3" s="7"/>
      <c r="G3" s="116"/>
      <c r="H3" s="116"/>
      <c r="I3" s="116"/>
      <c r="J3" s="5"/>
      <c r="K3" s="21"/>
      <c r="L3" s="20"/>
      <c r="M3" s="5"/>
      <c r="N3" s="5"/>
      <c r="O3" s="5"/>
      <c r="P3" s="5"/>
      <c r="Q3" s="5"/>
      <c r="R3" s="5"/>
      <c r="S3" s="5"/>
      <c r="T3" s="5"/>
      <c r="U3" s="5"/>
      <c r="V3" s="8"/>
      <c r="W3" s="5"/>
      <c r="X3" s="5"/>
      <c r="Y3" s="5"/>
      <c r="Z3" s="5"/>
      <c r="AA3" s="5"/>
      <c r="AB3" s="5"/>
      <c r="AC3" s="5"/>
      <c r="AD3" s="5"/>
      <c r="AE3" s="5"/>
      <c r="AF3" s="5"/>
      <c r="AG3" s="5"/>
      <c r="AH3" s="5"/>
      <c r="AI3" s="5"/>
      <c r="AJ3" s="5"/>
      <c r="AK3" s="5"/>
    </row>
    <row r="4" spans="3:42" hidden="1" x14ac:dyDescent="0.2">
      <c r="C4" s="117"/>
      <c r="D4" s="118"/>
      <c r="E4" s="119"/>
      <c r="F4" s="7"/>
      <c r="G4" s="117"/>
      <c r="H4" s="118"/>
      <c r="I4" s="119"/>
      <c r="J4" s="5"/>
      <c r="K4" s="117"/>
      <c r="L4" s="118"/>
      <c r="M4" s="119"/>
      <c r="N4" s="9"/>
      <c r="O4" s="5"/>
      <c r="P4" s="5"/>
      <c r="Q4" s="5"/>
      <c r="R4" s="5"/>
      <c r="S4" s="5"/>
      <c r="T4" s="5"/>
      <c r="U4" s="5"/>
      <c r="V4" s="8"/>
      <c r="W4" s="5"/>
      <c r="X4" s="5"/>
      <c r="Y4" s="5"/>
      <c r="Z4" s="5"/>
      <c r="AA4" s="5"/>
      <c r="AB4" s="5"/>
      <c r="AC4" s="5"/>
      <c r="AD4" s="5"/>
      <c r="AE4" s="5"/>
      <c r="AF4" s="5"/>
      <c r="AG4" s="5"/>
      <c r="AH4" s="5"/>
      <c r="AI4" s="5"/>
      <c r="AJ4" s="5"/>
      <c r="AK4" s="5"/>
    </row>
    <row r="5" spans="3:42" ht="24.75" customHeight="1" x14ac:dyDescent="0.2"/>
    <row r="7" spans="3:42" ht="41.25" x14ac:dyDescent="0.25">
      <c r="C7" s="111" t="s">
        <v>0</v>
      </c>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I7" s="22"/>
      <c r="AJ7" s="23"/>
    </row>
    <row r="8" spans="3:42" ht="30.75" customHeight="1" x14ac:dyDescent="0.2">
      <c r="K8" s="111" t="s">
        <v>1</v>
      </c>
      <c r="L8" s="111"/>
      <c r="M8" s="111"/>
      <c r="N8" s="111"/>
      <c r="O8" s="111"/>
      <c r="P8" s="111"/>
      <c r="Q8" s="111"/>
      <c r="R8" s="111"/>
      <c r="S8" s="111"/>
      <c r="T8" s="111"/>
      <c r="U8" s="111"/>
      <c r="V8" s="111"/>
      <c r="W8" s="111"/>
      <c r="X8" s="111"/>
      <c r="Y8" s="111"/>
      <c r="AI8" s="112" t="s">
        <v>2</v>
      </c>
      <c r="AJ8" s="112"/>
      <c r="AK8" s="113"/>
    </row>
    <row r="9" spans="3:42" ht="25.5" customHeight="1" x14ac:dyDescent="0.2">
      <c r="K9" s="35"/>
      <c r="L9" s="35"/>
      <c r="M9" s="35"/>
      <c r="N9" s="35"/>
      <c r="O9" s="35"/>
      <c r="P9" s="35"/>
      <c r="Q9" s="35"/>
      <c r="R9" s="35"/>
      <c r="S9" s="35"/>
      <c r="T9" s="35"/>
      <c r="U9" s="35"/>
      <c r="V9" s="35"/>
      <c r="W9" s="35"/>
      <c r="X9" s="35"/>
      <c r="Y9" s="35"/>
      <c r="AI9" s="36"/>
      <c r="AJ9" s="36"/>
      <c r="AK9" s="36"/>
    </row>
    <row r="10" spans="3:42" ht="12.75" customHeight="1" x14ac:dyDescent="0.2">
      <c r="C10" s="108">
        <v>45497</v>
      </c>
      <c r="D10" s="108"/>
      <c r="E10" s="108"/>
      <c r="F10" s="108"/>
      <c r="G10" s="108"/>
      <c r="H10" s="108"/>
      <c r="I10" s="108"/>
      <c r="J10" s="4"/>
      <c r="K10" s="114" t="s">
        <v>3</v>
      </c>
      <c r="L10" s="114"/>
      <c r="M10" s="114"/>
      <c r="N10" s="114"/>
      <c r="O10" s="114"/>
      <c r="P10" s="114"/>
      <c r="Q10" s="114"/>
      <c r="R10" s="114"/>
      <c r="S10" s="114"/>
      <c r="T10" s="114"/>
      <c r="U10" s="114"/>
      <c r="V10" s="114"/>
      <c r="W10" s="114"/>
      <c r="X10" s="114"/>
      <c r="Y10" s="114"/>
      <c r="AA10" s="108">
        <v>45528</v>
      </c>
      <c r="AB10" s="108"/>
      <c r="AC10" s="108"/>
      <c r="AD10" s="108"/>
      <c r="AE10" s="108"/>
      <c r="AF10" s="108"/>
      <c r="AG10" s="108"/>
      <c r="AI10" s="72" t="s">
        <v>4</v>
      </c>
      <c r="AJ10" s="73" t="s">
        <v>5</v>
      </c>
      <c r="AK10" s="2"/>
    </row>
    <row r="11" spans="3:42" ht="12.75" customHeight="1" thickBot="1" x14ac:dyDescent="0.3">
      <c r="C11" s="61" t="s">
        <v>6</v>
      </c>
      <c r="D11" s="61" t="s">
        <v>7</v>
      </c>
      <c r="E11" s="61" t="s">
        <v>8</v>
      </c>
      <c r="F11" s="61" t="s">
        <v>9</v>
      </c>
      <c r="G11" s="61" t="s">
        <v>10</v>
      </c>
      <c r="H11" s="61" t="s">
        <v>11</v>
      </c>
      <c r="I11" s="61" t="s">
        <v>12</v>
      </c>
      <c r="J11" s="1"/>
      <c r="K11" s="114"/>
      <c r="L11" s="114"/>
      <c r="M11" s="114"/>
      <c r="N11" s="114"/>
      <c r="O11" s="114"/>
      <c r="P11" s="114"/>
      <c r="Q11" s="114"/>
      <c r="R11" s="114"/>
      <c r="S11" s="114"/>
      <c r="T11" s="114"/>
      <c r="U11" s="114"/>
      <c r="V11" s="114"/>
      <c r="W11" s="114"/>
      <c r="X11" s="114"/>
      <c r="Y11" s="114"/>
      <c r="AA11" s="61" t="s">
        <v>6</v>
      </c>
      <c r="AB11" s="61" t="s">
        <v>7</v>
      </c>
      <c r="AC11" s="61" t="s">
        <v>8</v>
      </c>
      <c r="AD11" s="61" t="s">
        <v>9</v>
      </c>
      <c r="AE11" s="61" t="s">
        <v>10</v>
      </c>
      <c r="AF11" s="61" t="s">
        <v>13</v>
      </c>
      <c r="AG11" s="61" t="s">
        <v>12</v>
      </c>
      <c r="AI11" s="49" t="s">
        <v>14</v>
      </c>
      <c r="AJ11" s="73" t="s">
        <v>15</v>
      </c>
      <c r="AK11" s="3"/>
    </row>
    <row r="12" spans="3:42" ht="12.75" customHeight="1" thickBot="1" x14ac:dyDescent="0.25">
      <c r="C12" s="62"/>
      <c r="D12" s="64">
        <v>1</v>
      </c>
      <c r="E12" s="64">
        <f>IF(D12="",IF(WEEKDAY(C10,1)=MOD(startday+1,7)+1,C10,""),D12+1)</f>
        <v>2</v>
      </c>
      <c r="F12" s="64">
        <f>IF(E12="",IF(WEEKDAY(C10,1)=MOD(startday+2,7)+1,C10,""),E12+1)</f>
        <v>3</v>
      </c>
      <c r="G12" s="64">
        <f>IF(F12="",IF(WEEKDAY(C10,1)=MOD(startday+3,7)+1,C10,""),F12+1)</f>
        <v>4</v>
      </c>
      <c r="H12" s="63">
        <f>IF(G12="",IF(WEEKDAY(C10,1)=MOD(startday+4,7)+1,C10,""),G12+1)</f>
        <v>5</v>
      </c>
      <c r="I12" s="63">
        <f>IF(H12="",IF(WEEKDAY(C10,1)=MOD(startday+5,7)+1,C10,""),H12+1)</f>
        <v>6</v>
      </c>
      <c r="J12" s="1"/>
      <c r="K12" s="94"/>
      <c r="L12" s="95" t="s">
        <v>16</v>
      </c>
      <c r="M12" s="48"/>
      <c r="N12" s="48"/>
      <c r="O12" s="48"/>
      <c r="P12" s="48"/>
      <c r="Q12" s="48"/>
      <c r="R12" s="48"/>
      <c r="S12" s="95" t="s">
        <v>17</v>
      </c>
      <c r="T12" s="97"/>
      <c r="U12" s="97"/>
      <c r="V12" s="97"/>
      <c r="X12" s="98"/>
      <c r="AA12" s="62"/>
      <c r="AB12" s="62"/>
      <c r="AC12" s="62"/>
      <c r="AD12" s="62"/>
      <c r="AE12" s="66">
        <v>1</v>
      </c>
      <c r="AF12" s="66">
        <f>IF(AE12="",IF(WEEKDAY(AA10,1)=MOD(startday+4,7)+1,AA10,""),AE12+1)</f>
        <v>2</v>
      </c>
      <c r="AG12" s="63">
        <f>IF(AF12="",IF(WEEKDAY(AA10,1)=MOD(startday+5,7)+1,AA10,""),AF12+1)</f>
        <v>3</v>
      </c>
      <c r="AI12" s="84" t="s">
        <v>14</v>
      </c>
      <c r="AJ12" s="81" t="s">
        <v>18</v>
      </c>
      <c r="AK12" s="3"/>
    </row>
    <row r="13" spans="3:42" ht="13.5" thickBot="1" x14ac:dyDescent="0.25">
      <c r="C13" s="63">
        <f>IF(I12="","",IF(MONTH(I12+1)&lt;&gt;MONTH(I12),"",I12+1))</f>
        <v>7</v>
      </c>
      <c r="D13" s="64">
        <f>IF(C13="","",IF(MONTH(C13+1)&lt;&gt;MONTH(C13),"",C13+1))</f>
        <v>8</v>
      </c>
      <c r="E13" s="64">
        <f t="shared" ref="E13:I13" si="0">IF(D13="","",IF(MONTH(D13+1)&lt;&gt;MONTH(D13),"",D13+1))</f>
        <v>9</v>
      </c>
      <c r="F13" s="64">
        <f>IF(E13="","",IF(MONTH(E13+1)&lt;&gt;MONTH(E13),"",E13+1))</f>
        <v>10</v>
      </c>
      <c r="G13" s="64">
        <f t="shared" si="0"/>
        <v>11</v>
      </c>
      <c r="H13" s="63">
        <f t="shared" si="0"/>
        <v>12</v>
      </c>
      <c r="I13" s="63">
        <f t="shared" si="0"/>
        <v>13</v>
      </c>
      <c r="J13" s="1"/>
      <c r="K13" s="48" t="s">
        <v>19</v>
      </c>
      <c r="L13" s="48"/>
      <c r="M13" s="48"/>
      <c r="N13" s="48"/>
      <c r="O13" s="48"/>
      <c r="P13" s="48"/>
      <c r="Q13" s="48"/>
      <c r="R13" s="48"/>
      <c r="S13" s="48" t="s">
        <v>20</v>
      </c>
      <c r="T13" s="97"/>
      <c r="U13" s="48" t="s">
        <v>21</v>
      </c>
      <c r="V13" s="97"/>
      <c r="AA13" s="63">
        <f>IF(AG12="","",IF(MONTH(AG12+1)&lt;&gt;MONTH(AG12),"",AG12+1))</f>
        <v>4</v>
      </c>
      <c r="AB13" s="68">
        <f>IF(AA13="","",IF(MONTH(AA13+1)&lt;&gt;MONTH(AA13),"",AA13+1))</f>
        <v>5</v>
      </c>
      <c r="AC13" s="64">
        <f t="shared" ref="AC13:AD17" si="1">IF(AB13="","",IF(MONTH(AB13+1)&lt;&gt;MONTH(AB13),"",AB13+1))</f>
        <v>6</v>
      </c>
      <c r="AD13" s="64">
        <v>7</v>
      </c>
      <c r="AE13" s="64">
        <f t="shared" ref="AE13:AG17" si="2">IF(AD13="","",IF(MONTH(AD13+1)&lt;&gt;MONTH(AD13),"",AD13+1))</f>
        <v>8</v>
      </c>
      <c r="AF13" s="63">
        <f t="shared" si="2"/>
        <v>9</v>
      </c>
      <c r="AG13" s="63">
        <f t="shared" si="2"/>
        <v>10</v>
      </c>
      <c r="AI13" s="82" t="s">
        <v>22</v>
      </c>
      <c r="AJ13" s="83" t="s">
        <v>23</v>
      </c>
      <c r="AK13" s="3"/>
    </row>
    <row r="14" spans="3:42" x14ac:dyDescent="0.2">
      <c r="C14" s="63">
        <f t="shared" ref="C14:C17" si="3">IF(I13="","",IF(MONTH(I13+1)&lt;&gt;MONTH(I13),"",I13+1))</f>
        <v>14</v>
      </c>
      <c r="D14" s="64">
        <f t="shared" ref="D14:I17" si="4">IF(C14="","",IF(MONTH(C14+1)&lt;&gt;MONTH(C14),"",C14+1))</f>
        <v>15</v>
      </c>
      <c r="E14" s="64">
        <f t="shared" si="4"/>
        <v>16</v>
      </c>
      <c r="F14" s="64">
        <f t="shared" si="4"/>
        <v>17</v>
      </c>
      <c r="G14" s="64">
        <f t="shared" si="4"/>
        <v>18</v>
      </c>
      <c r="H14" s="63">
        <f t="shared" si="4"/>
        <v>19</v>
      </c>
      <c r="I14" s="63">
        <f t="shared" si="4"/>
        <v>20</v>
      </c>
      <c r="J14" s="1"/>
      <c r="K14" s="48" t="s">
        <v>24</v>
      </c>
      <c r="L14" s="48"/>
      <c r="M14" s="48"/>
      <c r="N14" s="48"/>
      <c r="O14" s="48"/>
      <c r="P14" s="96"/>
      <c r="Q14" s="48"/>
      <c r="R14" s="48"/>
      <c r="S14" s="48" t="s">
        <v>25</v>
      </c>
      <c r="T14" s="97"/>
      <c r="U14" s="48" t="s">
        <v>26</v>
      </c>
      <c r="V14" s="97"/>
      <c r="AA14" s="63">
        <f t="shared" ref="AA14:AA17" si="5">IF(AG13="","",IF(MONTH(AG13+1)&lt;&gt;MONTH(AG13),"",AG13+1))</f>
        <v>11</v>
      </c>
      <c r="AB14" s="64">
        <f t="shared" ref="AB14:AB17" si="6">IF(AA14="","",IF(MONTH(AA14+1)&lt;&gt;MONTH(AA14),"",AA14+1))</f>
        <v>12</v>
      </c>
      <c r="AC14" s="64">
        <f t="shared" si="1"/>
        <v>13</v>
      </c>
      <c r="AD14" s="64">
        <f t="shared" si="1"/>
        <v>14</v>
      </c>
      <c r="AE14" s="64">
        <f t="shared" si="2"/>
        <v>15</v>
      </c>
      <c r="AF14" s="63">
        <f t="shared" si="2"/>
        <v>16</v>
      </c>
      <c r="AG14" s="63">
        <f t="shared" si="2"/>
        <v>17</v>
      </c>
      <c r="AI14" s="75"/>
      <c r="AJ14" s="75"/>
      <c r="AK14" s="3"/>
    </row>
    <row r="15" spans="3:42" x14ac:dyDescent="0.2">
      <c r="C15" s="63">
        <f t="shared" si="3"/>
        <v>21</v>
      </c>
      <c r="D15" s="64">
        <f t="shared" si="4"/>
        <v>22</v>
      </c>
      <c r="E15" s="64">
        <f t="shared" si="4"/>
        <v>23</v>
      </c>
      <c r="F15" s="64">
        <f t="shared" si="4"/>
        <v>24</v>
      </c>
      <c r="G15" s="64">
        <f t="shared" si="4"/>
        <v>25</v>
      </c>
      <c r="H15" s="63">
        <f t="shared" si="4"/>
        <v>26</v>
      </c>
      <c r="I15" s="63">
        <f t="shared" si="4"/>
        <v>27</v>
      </c>
      <c r="J15" s="1"/>
      <c r="K15" s="48" t="s">
        <v>27</v>
      </c>
      <c r="L15" s="48"/>
      <c r="M15" s="48"/>
      <c r="N15" s="48"/>
      <c r="O15" s="48"/>
      <c r="P15" s="48"/>
      <c r="Q15" s="48"/>
      <c r="R15" s="48"/>
      <c r="S15" s="48" t="s">
        <v>28</v>
      </c>
      <c r="T15" s="97"/>
      <c r="U15" s="98" t="s">
        <v>29</v>
      </c>
      <c r="V15" s="97"/>
      <c r="AA15" s="63">
        <f t="shared" si="5"/>
        <v>18</v>
      </c>
      <c r="AB15" s="64">
        <f t="shared" si="6"/>
        <v>19</v>
      </c>
      <c r="AC15" s="64">
        <f t="shared" si="1"/>
        <v>20</v>
      </c>
      <c r="AD15" s="64">
        <f t="shared" si="1"/>
        <v>21</v>
      </c>
      <c r="AE15" s="64">
        <f t="shared" si="2"/>
        <v>22</v>
      </c>
      <c r="AF15" s="63">
        <f t="shared" si="2"/>
        <v>23</v>
      </c>
      <c r="AG15" s="63">
        <f t="shared" si="2"/>
        <v>24</v>
      </c>
      <c r="AI15" s="76" t="s">
        <v>30</v>
      </c>
      <c r="AJ15" s="77"/>
      <c r="AK15" s="3"/>
      <c r="AO15" s="24"/>
      <c r="AP15" s="25"/>
    </row>
    <row r="16" spans="3:42" x14ac:dyDescent="0.2">
      <c r="C16" s="63">
        <f t="shared" si="3"/>
        <v>28</v>
      </c>
      <c r="D16" s="66">
        <f t="shared" si="4"/>
        <v>29</v>
      </c>
      <c r="E16" s="66">
        <f t="shared" si="4"/>
        <v>30</v>
      </c>
      <c r="F16" s="66">
        <v>31</v>
      </c>
      <c r="G16" s="64" t="str">
        <f t="shared" si="4"/>
        <v/>
      </c>
      <c r="H16" s="64" t="str">
        <f t="shared" si="4"/>
        <v/>
      </c>
      <c r="I16" s="64" t="str">
        <f t="shared" si="4"/>
        <v/>
      </c>
      <c r="J16" s="1"/>
      <c r="K16" s="48" t="s">
        <v>31</v>
      </c>
      <c r="L16" s="48"/>
      <c r="M16" s="48"/>
      <c r="N16" s="48"/>
      <c r="O16" s="48"/>
      <c r="P16" s="48"/>
      <c r="Q16" s="48"/>
      <c r="R16" s="48"/>
      <c r="S16" s="95" t="s">
        <v>32</v>
      </c>
      <c r="T16" s="97"/>
      <c r="U16" s="97"/>
      <c r="V16" s="97"/>
      <c r="AA16" s="63">
        <f t="shared" si="5"/>
        <v>25</v>
      </c>
      <c r="AB16" s="64">
        <f t="shared" si="6"/>
        <v>26</v>
      </c>
      <c r="AC16" s="64">
        <f t="shared" si="1"/>
        <v>27</v>
      </c>
      <c r="AD16" s="64">
        <f t="shared" si="1"/>
        <v>28</v>
      </c>
      <c r="AE16" s="64">
        <v>29</v>
      </c>
      <c r="AF16" s="63">
        <f t="shared" si="2"/>
        <v>30</v>
      </c>
      <c r="AG16" s="63">
        <f t="shared" si="2"/>
        <v>31</v>
      </c>
      <c r="AI16" s="78" t="s">
        <v>33</v>
      </c>
      <c r="AJ16" s="73" t="s">
        <v>34</v>
      </c>
      <c r="AK16" s="3"/>
      <c r="AO16" s="24"/>
      <c r="AP16" s="25"/>
    </row>
    <row r="17" spans="3:44" x14ac:dyDescent="0.2">
      <c r="C17" s="63" t="str">
        <f t="shared" si="3"/>
        <v/>
      </c>
      <c r="D17" s="67"/>
      <c r="E17" s="64" t="str">
        <f t="shared" si="4"/>
        <v/>
      </c>
      <c r="F17" s="64" t="str">
        <f t="shared" si="4"/>
        <v/>
      </c>
      <c r="G17" s="64" t="str">
        <f t="shared" si="4"/>
        <v/>
      </c>
      <c r="H17" s="64" t="str">
        <f t="shared" si="4"/>
        <v/>
      </c>
      <c r="I17" s="64" t="str">
        <f t="shared" si="4"/>
        <v/>
      </c>
      <c r="J17" s="1"/>
      <c r="K17" s="48" t="s">
        <v>35</v>
      </c>
      <c r="L17" s="48"/>
      <c r="M17" s="48"/>
      <c r="N17" s="48"/>
      <c r="O17" s="48"/>
      <c r="P17" s="96"/>
      <c r="Q17" s="48"/>
      <c r="R17" s="48"/>
      <c r="S17" s="48" t="s">
        <v>36</v>
      </c>
      <c r="T17" s="97"/>
      <c r="U17" s="48" t="s">
        <v>37</v>
      </c>
      <c r="V17" s="97"/>
      <c r="W17" s="98" t="s">
        <v>38</v>
      </c>
      <c r="AA17" s="64" t="str">
        <f t="shared" si="5"/>
        <v/>
      </c>
      <c r="AB17" s="64" t="str">
        <f t="shared" si="6"/>
        <v/>
      </c>
      <c r="AC17" s="64" t="str">
        <f t="shared" si="1"/>
        <v/>
      </c>
      <c r="AD17" s="64" t="str">
        <f t="shared" si="1"/>
        <v/>
      </c>
      <c r="AE17" s="64" t="str">
        <f t="shared" si="2"/>
        <v/>
      </c>
      <c r="AF17" s="64" t="str">
        <f t="shared" si="2"/>
        <v/>
      </c>
      <c r="AG17" s="64" t="str">
        <f t="shared" si="2"/>
        <v/>
      </c>
      <c r="AI17" s="78">
        <v>45579</v>
      </c>
      <c r="AJ17" s="73" t="s">
        <v>39</v>
      </c>
      <c r="AK17" s="3"/>
      <c r="AO17" s="24"/>
      <c r="AP17" s="25"/>
    </row>
    <row r="18" spans="3:44" x14ac:dyDescent="0.2">
      <c r="K18" s="48" t="s">
        <v>40</v>
      </c>
      <c r="M18" s="97"/>
      <c r="S18" s="48" t="s">
        <v>41</v>
      </c>
      <c r="U18" s="99" t="s">
        <v>42</v>
      </c>
      <c r="W18" s="98" t="s">
        <v>43</v>
      </c>
      <c r="AI18" s="78" t="s">
        <v>44</v>
      </c>
      <c r="AJ18" s="73" t="s">
        <v>45</v>
      </c>
      <c r="AK18" s="3"/>
      <c r="AO18" s="24"/>
      <c r="AP18" s="25"/>
    </row>
    <row r="19" spans="3:44" ht="15" x14ac:dyDescent="0.25">
      <c r="C19" s="108">
        <f>DATE(YEAR(AA10+35),MONTH(AA10+35),1)</f>
        <v>45536</v>
      </c>
      <c r="D19" s="108"/>
      <c r="E19" s="108"/>
      <c r="F19" s="108"/>
      <c r="G19" s="108"/>
      <c r="H19" s="108"/>
      <c r="I19" s="108"/>
      <c r="J19" s="4"/>
      <c r="K19" s="110">
        <v>45589</v>
      </c>
      <c r="L19" s="110"/>
      <c r="M19" s="110"/>
      <c r="N19" s="110"/>
      <c r="O19" s="110"/>
      <c r="P19" s="110"/>
      <c r="Q19" s="110"/>
      <c r="R19" s="17"/>
      <c r="S19" s="110">
        <v>45620</v>
      </c>
      <c r="T19" s="110"/>
      <c r="U19" s="110"/>
      <c r="V19" s="110"/>
      <c r="W19" s="110"/>
      <c r="X19" s="110"/>
      <c r="Y19" s="108"/>
      <c r="AA19" s="108">
        <v>45650</v>
      </c>
      <c r="AB19" s="108"/>
      <c r="AC19" s="108"/>
      <c r="AD19" s="108"/>
      <c r="AE19" s="108"/>
      <c r="AF19" s="108"/>
      <c r="AG19" s="108"/>
      <c r="AI19" s="78" t="s">
        <v>46</v>
      </c>
      <c r="AJ19" s="73" t="s">
        <v>47</v>
      </c>
      <c r="AK19" s="3"/>
      <c r="AO19" s="24"/>
      <c r="AP19" s="25"/>
    </row>
    <row r="20" spans="3:44" ht="13.5" x14ac:dyDescent="0.25">
      <c r="C20" s="61" t="s">
        <v>6</v>
      </c>
      <c r="D20" s="61" t="s">
        <v>7</v>
      </c>
      <c r="E20" s="61" t="s">
        <v>8</v>
      </c>
      <c r="F20" s="61" t="s">
        <v>9</v>
      </c>
      <c r="G20" s="61" t="s">
        <v>10</v>
      </c>
      <c r="H20" s="61" t="s">
        <v>11</v>
      </c>
      <c r="I20" s="61" t="s">
        <v>12</v>
      </c>
      <c r="J20" s="17"/>
      <c r="K20" s="61" t="s">
        <v>6</v>
      </c>
      <c r="L20" s="61" t="s">
        <v>7</v>
      </c>
      <c r="M20" s="61" t="s">
        <v>8</v>
      </c>
      <c r="N20" s="61" t="s">
        <v>9</v>
      </c>
      <c r="O20" s="61" t="s">
        <v>10</v>
      </c>
      <c r="P20" s="61" t="s">
        <v>11</v>
      </c>
      <c r="Q20" s="61" t="s">
        <v>12</v>
      </c>
      <c r="R20" s="1"/>
      <c r="S20" s="61" t="s">
        <v>6</v>
      </c>
      <c r="T20" s="61" t="s">
        <v>7</v>
      </c>
      <c r="U20" s="61" t="s">
        <v>8</v>
      </c>
      <c r="V20" s="61" t="s">
        <v>9</v>
      </c>
      <c r="W20" s="61" t="s">
        <v>10</v>
      </c>
      <c r="X20" s="61" t="s">
        <v>11</v>
      </c>
      <c r="Y20" s="61" t="s">
        <v>12</v>
      </c>
      <c r="Z20" s="18"/>
      <c r="AA20" s="61" t="s">
        <v>6</v>
      </c>
      <c r="AB20" s="61" t="s">
        <v>7</v>
      </c>
      <c r="AC20" s="61" t="s">
        <v>8</v>
      </c>
      <c r="AD20" s="61" t="s">
        <v>9</v>
      </c>
      <c r="AE20" s="61" t="s">
        <v>10</v>
      </c>
      <c r="AF20" s="61" t="s">
        <v>11</v>
      </c>
      <c r="AG20" s="61" t="s">
        <v>12</v>
      </c>
      <c r="AI20" s="78" t="s">
        <v>48</v>
      </c>
      <c r="AJ20" s="73" t="s">
        <v>47</v>
      </c>
      <c r="AK20" s="3"/>
      <c r="AO20" s="24"/>
      <c r="AP20" s="25"/>
    </row>
    <row r="21" spans="3:44" ht="12.95" customHeight="1" x14ac:dyDescent="0.2">
      <c r="C21" s="63">
        <v>1</v>
      </c>
      <c r="D21" s="65">
        <f>IF(C21="",IF(WEEKDAY(C19,1)=MOD(startday,7)+1,C19,""),C21+1)</f>
        <v>2</v>
      </c>
      <c r="E21" s="64">
        <f>IF(D21="",IF(WEEKDAY(C19,1)=MOD(startday+1,7)+1,C19,""),D21+1)</f>
        <v>3</v>
      </c>
      <c r="F21" s="64">
        <f>IF(E21="",IF(WEEKDAY(C19,1)=MOD(startday+2,7)+1,C19,""),E21+1)</f>
        <v>4</v>
      </c>
      <c r="G21" s="64">
        <f>IF(F21="",IF(WEEKDAY(C19,1)=MOD(startday+3,7)+1,C19,""),F21+1)</f>
        <v>5</v>
      </c>
      <c r="H21" s="63">
        <f>IF(G21="",IF(WEEKDAY(C19,1)=MOD(startday+4,7)+1,C19,""),G21+1)</f>
        <v>6</v>
      </c>
      <c r="I21" s="63">
        <f>IF(H21="",IF(WEEKDAY(C19,1)=MOD(startday+5,7)+1,C19,""),H21+1)</f>
        <v>7</v>
      </c>
      <c r="J21" s="1"/>
      <c r="K21" s="62"/>
      <c r="L21" s="62"/>
      <c r="M21" s="64">
        <v>1</v>
      </c>
      <c r="N21" s="64">
        <f>IF(M21="",IF(WEEKDAY(#REF!,1)=MOD(startday+2,7)+1,#REF!,""),M21+1)</f>
        <v>2</v>
      </c>
      <c r="O21" s="64">
        <f>IF(N21="",IF(WEEKDAY(#REF!,1)=MOD(startday+3,7)+1,#REF!,""),N21+1)</f>
        <v>3</v>
      </c>
      <c r="P21" s="63">
        <f>IF(O21="",IF(WEEKDAY(#REF!,1)=MOD(startday+4,7)+1,#REF!,""),O21+1)</f>
        <v>4</v>
      </c>
      <c r="Q21" s="63">
        <f>IF(P21="",IF(WEEKDAY(#REF!,1)=MOD(startday+5,7)+1,#REF!,""),P21+1)</f>
        <v>5</v>
      </c>
      <c r="R21" s="1"/>
      <c r="S21" s="62"/>
      <c r="T21" s="62"/>
      <c r="U21" s="62"/>
      <c r="V21" s="62"/>
      <c r="W21" s="62"/>
      <c r="X21" s="63">
        <v>1</v>
      </c>
      <c r="Y21" s="63">
        <f>IF(X21="",IF(WEEKDAY(#REF!,1)=MOD(startday+5,7)+1,#REF!,""),X21+1)</f>
        <v>2</v>
      </c>
      <c r="AA21" s="63">
        <v>1</v>
      </c>
      <c r="AB21" s="64">
        <f>IF(AA21="",IF(WEEKDAY(AA19,1)=MOD(startday,7)+1,AA19,""),AA21+1)</f>
        <v>2</v>
      </c>
      <c r="AC21" s="64">
        <f>IF(AB21="",IF(WEEKDAY(AA19,1)=MOD(startday+1,7)+1,AA19,""),AB21+1)</f>
        <v>3</v>
      </c>
      <c r="AD21" s="64">
        <f>IF(AC21="",IF(WEEKDAY(AA19,1)=MOD(startday+2,7)+1,AA19,""),AC21+1)</f>
        <v>4</v>
      </c>
      <c r="AE21" s="64">
        <f>IF(AD21="",IF(WEEKDAY(AA19,1)=MOD(startday+3,7)+1,AA19,""),AD21+1)</f>
        <v>5</v>
      </c>
      <c r="AF21" s="63">
        <f>IF(AE21="",IF(WEEKDAY(AA19,1)=MOD(startday+4,7)+1,AA19,""),AE21+1)</f>
        <v>6</v>
      </c>
      <c r="AG21" s="63">
        <f>IF(AF21="",IF(WEEKDAY(AA19,1)=MOD(startday+5,7)+1,AA19,""),AF21+1)</f>
        <v>7</v>
      </c>
      <c r="AI21" s="78">
        <v>45311</v>
      </c>
      <c r="AJ21" s="73" t="s">
        <v>49</v>
      </c>
      <c r="AK21" s="3"/>
      <c r="AO21" s="24"/>
      <c r="AP21" s="25"/>
    </row>
    <row r="22" spans="3:44" x14ac:dyDescent="0.2">
      <c r="C22" s="63">
        <f>IF(I21="","",IF(MONTH(I21+1)&lt;&gt;MONTH(I21),"",I21+1))</f>
        <v>8</v>
      </c>
      <c r="D22" s="64">
        <v>9</v>
      </c>
      <c r="E22" s="64">
        <f t="shared" ref="E22:F26" si="7">IF(D22="","",IF(MONTH(D22+1)&lt;&gt;MONTH(D22),"",D22+1))</f>
        <v>10</v>
      </c>
      <c r="F22" s="64">
        <f>IF(E22="","",IF(MONTH(E22+1)&lt;&gt;MONTH(E22),"",E22+1))</f>
        <v>11</v>
      </c>
      <c r="G22" s="64">
        <f t="shared" ref="G22:I26" si="8">IF(F22="","",IF(MONTH(F22+1)&lt;&gt;MONTH(F22),"",F22+1))</f>
        <v>12</v>
      </c>
      <c r="H22" s="66">
        <f t="shared" si="8"/>
        <v>13</v>
      </c>
      <c r="I22" s="63">
        <f t="shared" si="8"/>
        <v>14</v>
      </c>
      <c r="J22" s="1"/>
      <c r="K22" s="63">
        <f>IF(Q21="","",IF(MONTH(Q21+1)&lt;&gt;MONTH(Q21),"",Q21+1))</f>
        <v>6</v>
      </c>
      <c r="L22" s="64">
        <v>7</v>
      </c>
      <c r="M22" s="64">
        <f t="shared" ref="M22:N26" si="9">IF(L22="","",IF(MONTH(L22+1)&lt;&gt;MONTH(L22),"",L22+1))</f>
        <v>8</v>
      </c>
      <c r="N22" s="64">
        <f>IF(M22="","",IF(MONTH(M22+1)&lt;&gt;MONTH(M22),"",M22+1))</f>
        <v>9</v>
      </c>
      <c r="O22" s="64">
        <f t="shared" ref="O22:Q26" si="10">IF(N22="","",IF(MONTH(N22+1)&lt;&gt;MONTH(N22),"",N22+1))</f>
        <v>10</v>
      </c>
      <c r="P22" s="63">
        <f t="shared" si="10"/>
        <v>11</v>
      </c>
      <c r="Q22" s="63">
        <f t="shared" si="10"/>
        <v>12</v>
      </c>
      <c r="R22" s="1"/>
      <c r="S22" s="63">
        <f>IF(Y21="","",IF(MONTH(Y21+1)&lt;&gt;MONTH(Y21),"",Y21+1))</f>
        <v>3</v>
      </c>
      <c r="T22" s="64">
        <f>IF(S22="","",IF(MONTH(S22+1)&lt;&gt;MONTH(S22),"",S22+1))</f>
        <v>4</v>
      </c>
      <c r="U22" s="64">
        <f t="shared" ref="U22:V26" si="11">IF(T22="","",IF(MONTH(T22+1)&lt;&gt;MONTH(T22),"",T22+1))</f>
        <v>5</v>
      </c>
      <c r="V22" s="64">
        <f>IF(U22="","",IF(MONTH(U22+1)&lt;&gt;MONTH(U22),"",U22+1))</f>
        <v>6</v>
      </c>
      <c r="W22" s="64">
        <f t="shared" ref="W22:X26" si="12">IF(V22="","",IF(MONTH(V22+1)&lt;&gt;MONTH(V22),"",V22+1))</f>
        <v>7</v>
      </c>
      <c r="X22" s="66">
        <v>8</v>
      </c>
      <c r="Y22" s="63">
        <f>IF(X22="","",IF(MONTH(X22+1)&lt;&gt;MONTH(X22),"",X22+1))</f>
        <v>9</v>
      </c>
      <c r="AA22" s="63">
        <f>IF(AG21="","",IF(MONTH(AG21+1)&lt;&gt;MONTH(AG21),"",AG21+1))</f>
        <v>8</v>
      </c>
      <c r="AB22" s="64">
        <f>IF(AA22="","",IF(MONTH(AA22+1)&lt;&gt;MONTH(AA22),"",AA22+1))</f>
        <v>9</v>
      </c>
      <c r="AC22" s="64">
        <f t="shared" ref="AC22:AD26" si="13">IF(AB22="","",IF(MONTH(AB22+1)&lt;&gt;MONTH(AB22),"",AB22+1))</f>
        <v>10</v>
      </c>
      <c r="AD22" s="64">
        <f>IF(AC22="","",IF(MONTH(AC22+1)&lt;&gt;MONTH(AC22),"",AC22+1))</f>
        <v>11</v>
      </c>
      <c r="AE22" s="64">
        <f t="shared" ref="AE22:AF26" si="14">IF(AD22="","",IF(MONTH(AD22+1)&lt;&gt;MONTH(AD22),"",AD22+1))</f>
        <v>12</v>
      </c>
      <c r="AF22" s="66">
        <v>13</v>
      </c>
      <c r="AG22" s="63">
        <f t="shared" ref="AG22:AG26" si="15">IF(AF22="","",IF(MONTH(AF22+1)&lt;&gt;MONTH(AF22),"",AF22+1))</f>
        <v>14</v>
      </c>
      <c r="AI22" s="78">
        <v>45339</v>
      </c>
      <c r="AJ22" s="73" t="s">
        <v>50</v>
      </c>
      <c r="AK22" s="3"/>
      <c r="AO22" s="24"/>
      <c r="AP22" s="25"/>
    </row>
    <row r="23" spans="3:44" x14ac:dyDescent="0.2">
      <c r="C23" s="63">
        <f t="shared" ref="C23:C25" si="16">IF(I22="","",IF(MONTH(I22+1)&lt;&gt;MONTH(I22),"",I22+1))</f>
        <v>15</v>
      </c>
      <c r="D23" s="64">
        <f t="shared" ref="D23:D26" si="17">IF(C23="","",IF(MONTH(C23+1)&lt;&gt;MONTH(C23),"",C23+1))</f>
        <v>16</v>
      </c>
      <c r="E23" s="64">
        <f t="shared" si="7"/>
        <v>17</v>
      </c>
      <c r="F23" s="64">
        <f t="shared" si="7"/>
        <v>18</v>
      </c>
      <c r="G23" s="64">
        <f t="shared" si="8"/>
        <v>19</v>
      </c>
      <c r="H23" s="63">
        <f t="shared" si="8"/>
        <v>20</v>
      </c>
      <c r="I23" s="63">
        <f t="shared" si="8"/>
        <v>21</v>
      </c>
      <c r="J23" s="1"/>
      <c r="K23" s="63">
        <f t="shared" ref="K23:K26" si="18">IF(Q22="","",IF(MONTH(Q22+1)&lt;&gt;MONTH(Q22),"",Q22+1))</f>
        <v>13</v>
      </c>
      <c r="L23" s="65">
        <f>IF(K23="","",IF(MONTH(K23+1)&lt;&gt;MONTH(K23),"",K23+1))</f>
        <v>14</v>
      </c>
      <c r="M23" s="64">
        <f t="shared" si="9"/>
        <v>15</v>
      </c>
      <c r="N23" s="64">
        <f t="shared" si="9"/>
        <v>16</v>
      </c>
      <c r="O23" s="64">
        <f t="shared" si="10"/>
        <v>17</v>
      </c>
      <c r="P23" s="63">
        <f t="shared" si="10"/>
        <v>18</v>
      </c>
      <c r="Q23" s="63">
        <f t="shared" si="10"/>
        <v>19</v>
      </c>
      <c r="R23" s="1"/>
      <c r="S23" s="63">
        <v>10</v>
      </c>
      <c r="T23" s="64">
        <f>IF(S23="","",IF(MONTH(S23+1)&lt;&gt;MONTH(S23),"",S23+1))</f>
        <v>11</v>
      </c>
      <c r="U23" s="64">
        <f t="shared" si="11"/>
        <v>12</v>
      </c>
      <c r="V23" s="64">
        <f t="shared" si="11"/>
        <v>13</v>
      </c>
      <c r="W23" s="64">
        <f t="shared" si="12"/>
        <v>14</v>
      </c>
      <c r="X23" s="63">
        <f t="shared" si="12"/>
        <v>15</v>
      </c>
      <c r="Y23" s="63">
        <f>IF(X23="","",IF(MONTH(X23+1)&lt;&gt;MONTH(X23),"",X23+1))</f>
        <v>16</v>
      </c>
      <c r="AA23" s="63">
        <f t="shared" ref="AA23:AA26" si="19">IF(AG22="","",IF(MONTH(AG22+1)&lt;&gt;MONTH(AG22),"",AG22+1))</f>
        <v>15</v>
      </c>
      <c r="AB23" s="64">
        <f t="shared" ref="AB23:AB26" si="20">IF(AA23="","",IF(MONTH(AA23+1)&lt;&gt;MONTH(AA23),"",AA23+1))</f>
        <v>16</v>
      </c>
      <c r="AC23" s="64">
        <f t="shared" si="13"/>
        <v>17</v>
      </c>
      <c r="AD23" s="64">
        <f t="shared" si="13"/>
        <v>18</v>
      </c>
      <c r="AE23" s="64">
        <f t="shared" si="14"/>
        <v>19</v>
      </c>
      <c r="AF23" s="63">
        <f t="shared" si="14"/>
        <v>20</v>
      </c>
      <c r="AG23" s="63">
        <f t="shared" si="15"/>
        <v>21</v>
      </c>
      <c r="AI23" s="78" t="s">
        <v>51</v>
      </c>
      <c r="AJ23" s="73" t="s">
        <v>52</v>
      </c>
      <c r="AK23" s="3"/>
      <c r="AO23" s="24"/>
      <c r="AP23" s="25"/>
    </row>
    <row r="24" spans="3:44" x14ac:dyDescent="0.2">
      <c r="C24" s="63">
        <f t="shared" si="16"/>
        <v>22</v>
      </c>
      <c r="D24" s="64">
        <f t="shared" si="17"/>
        <v>23</v>
      </c>
      <c r="E24" s="64">
        <f t="shared" si="7"/>
        <v>24</v>
      </c>
      <c r="F24" s="64">
        <f t="shared" si="7"/>
        <v>25</v>
      </c>
      <c r="G24" s="64">
        <f t="shared" si="8"/>
        <v>26</v>
      </c>
      <c r="H24" s="63">
        <f t="shared" si="8"/>
        <v>27</v>
      </c>
      <c r="I24" s="63">
        <f t="shared" si="8"/>
        <v>28</v>
      </c>
      <c r="J24" s="1"/>
      <c r="K24" s="63">
        <f t="shared" si="18"/>
        <v>20</v>
      </c>
      <c r="L24" s="64">
        <f>IF(K24="","",IF(MONTH(K24+1)&lt;&gt;MONTH(K24),"",K24+1))</f>
        <v>21</v>
      </c>
      <c r="M24" s="64">
        <f t="shared" si="9"/>
        <v>22</v>
      </c>
      <c r="N24" s="64">
        <f t="shared" si="9"/>
        <v>23</v>
      </c>
      <c r="O24" s="64">
        <f t="shared" si="10"/>
        <v>24</v>
      </c>
      <c r="P24" s="66">
        <f t="shared" si="10"/>
        <v>25</v>
      </c>
      <c r="Q24" s="63">
        <f t="shared" si="10"/>
        <v>26</v>
      </c>
      <c r="R24" s="1"/>
      <c r="S24" s="63">
        <f>IF(Y23="","",IF(MONTH(Y23+1)&lt;&gt;MONTH(Y23),"",Y23+1))</f>
        <v>17</v>
      </c>
      <c r="T24" s="64">
        <f>IF(S24="","",IF(MONTH(S24+1)&lt;&gt;MONTH(S24),"",S24+1))</f>
        <v>18</v>
      </c>
      <c r="U24" s="64">
        <f t="shared" si="11"/>
        <v>19</v>
      </c>
      <c r="V24" s="64">
        <f t="shared" si="11"/>
        <v>20</v>
      </c>
      <c r="W24" s="64">
        <f t="shared" si="12"/>
        <v>21</v>
      </c>
      <c r="X24" s="63">
        <f t="shared" si="12"/>
        <v>22</v>
      </c>
      <c r="Y24" s="63">
        <f>IF(X24="","",IF(MONTH(X24+1)&lt;&gt;MONTH(X24),"",X24+1))</f>
        <v>23</v>
      </c>
      <c r="AA24" s="63">
        <f t="shared" si="19"/>
        <v>22</v>
      </c>
      <c r="AB24" s="65">
        <f t="shared" si="20"/>
        <v>23</v>
      </c>
      <c r="AC24" s="65">
        <f t="shared" si="13"/>
        <v>24</v>
      </c>
      <c r="AD24" s="65">
        <f t="shared" si="13"/>
        <v>25</v>
      </c>
      <c r="AE24" s="65">
        <f t="shared" si="14"/>
        <v>26</v>
      </c>
      <c r="AF24" s="63">
        <f t="shared" si="14"/>
        <v>27</v>
      </c>
      <c r="AG24" s="63">
        <f t="shared" si="15"/>
        <v>28</v>
      </c>
      <c r="AI24" s="78">
        <v>45438</v>
      </c>
      <c r="AJ24" s="73" t="s">
        <v>53</v>
      </c>
      <c r="AK24" s="3"/>
      <c r="AO24" s="24"/>
      <c r="AP24" s="25"/>
    </row>
    <row r="25" spans="3:44" x14ac:dyDescent="0.2">
      <c r="C25" s="63">
        <f t="shared" si="16"/>
        <v>29</v>
      </c>
      <c r="D25" s="64">
        <f t="shared" si="17"/>
        <v>30</v>
      </c>
      <c r="E25" s="64"/>
      <c r="F25" s="64" t="str">
        <f t="shared" si="7"/>
        <v/>
      </c>
      <c r="G25" s="64" t="str">
        <f t="shared" si="8"/>
        <v/>
      </c>
      <c r="H25" s="63" t="str">
        <f t="shared" si="8"/>
        <v/>
      </c>
      <c r="I25" s="63" t="str">
        <f t="shared" si="8"/>
        <v/>
      </c>
      <c r="J25" s="1"/>
      <c r="K25" s="63">
        <f t="shared" si="18"/>
        <v>27</v>
      </c>
      <c r="L25" s="64">
        <f>IF(K25="","",IF(MONTH(K25+1)&lt;&gt;MONTH(K25),"",K25+1))</f>
        <v>28</v>
      </c>
      <c r="M25" s="64">
        <f t="shared" si="9"/>
        <v>29</v>
      </c>
      <c r="N25" s="64">
        <f t="shared" si="9"/>
        <v>30</v>
      </c>
      <c r="O25" s="64">
        <f t="shared" si="10"/>
        <v>31</v>
      </c>
      <c r="P25" s="64" t="str">
        <f t="shared" si="10"/>
        <v/>
      </c>
      <c r="Q25" s="64" t="str">
        <f t="shared" si="10"/>
        <v/>
      </c>
      <c r="R25" s="1"/>
      <c r="S25" s="63">
        <f>IF(Y24="","",IF(MONTH(Y24+1)&lt;&gt;MONTH(Y24),"",Y24+1))</f>
        <v>24</v>
      </c>
      <c r="T25" s="65">
        <f>IF(S25="","",IF(MONTH(S25+1)&lt;&gt;MONTH(S25),"",S25+1))</f>
        <v>25</v>
      </c>
      <c r="U25" s="65">
        <f t="shared" si="11"/>
        <v>26</v>
      </c>
      <c r="V25" s="65">
        <f t="shared" si="11"/>
        <v>27</v>
      </c>
      <c r="W25" s="65">
        <f t="shared" si="12"/>
        <v>28</v>
      </c>
      <c r="X25" s="63">
        <v>29</v>
      </c>
      <c r="Y25" s="63">
        <v>30</v>
      </c>
      <c r="AA25" s="63">
        <f t="shared" si="19"/>
        <v>29</v>
      </c>
      <c r="AB25" s="65">
        <f t="shared" si="20"/>
        <v>30</v>
      </c>
      <c r="AC25" s="65">
        <f t="shared" si="13"/>
        <v>31</v>
      </c>
      <c r="AD25" s="69" t="str">
        <f t="shared" si="13"/>
        <v/>
      </c>
      <c r="AE25" s="69" t="str">
        <f t="shared" si="14"/>
        <v/>
      </c>
      <c r="AF25" s="63" t="str">
        <f t="shared" si="14"/>
        <v/>
      </c>
      <c r="AG25" s="63" t="str">
        <f>IF(AF25="","",IF(MONTH(AF25+1)&lt;&gt;MONTH(AF25),"",AF25+1))</f>
        <v/>
      </c>
      <c r="AI25" s="78"/>
      <c r="AJ25" s="73"/>
      <c r="AK25" s="3"/>
    </row>
    <row r="26" spans="3:44" x14ac:dyDescent="0.2">
      <c r="C26" s="63"/>
      <c r="D26" s="64" t="str">
        <f t="shared" si="17"/>
        <v/>
      </c>
      <c r="E26" s="64" t="str">
        <f t="shared" si="7"/>
        <v/>
      </c>
      <c r="F26" s="64" t="str">
        <f t="shared" si="7"/>
        <v/>
      </c>
      <c r="G26" s="64" t="str">
        <f t="shared" si="8"/>
        <v/>
      </c>
      <c r="H26" s="64" t="str">
        <f t="shared" si="8"/>
        <v/>
      </c>
      <c r="I26" s="64" t="str">
        <f t="shared" si="8"/>
        <v/>
      </c>
      <c r="J26" s="1"/>
      <c r="K26" s="64" t="str">
        <f t="shared" si="18"/>
        <v/>
      </c>
      <c r="L26" s="64" t="str">
        <f>IF(K26="","",IF(MONTH(K26+1)&lt;&gt;MONTH(K26),"",K26+1))</f>
        <v/>
      </c>
      <c r="M26" s="64" t="str">
        <f t="shared" si="9"/>
        <v/>
      </c>
      <c r="N26" s="64" t="str">
        <f t="shared" si="9"/>
        <v/>
      </c>
      <c r="O26" s="64" t="str">
        <f t="shared" si="10"/>
        <v/>
      </c>
      <c r="P26" s="64" t="str">
        <f t="shared" si="10"/>
        <v/>
      </c>
      <c r="Q26" s="64" t="str">
        <f t="shared" si="10"/>
        <v/>
      </c>
      <c r="S26" s="64"/>
      <c r="T26" s="64" t="str">
        <f>IF(S26="","",IF(MONTH(S26+1)&lt;&gt;MONTH(S26),"",S26+1))</f>
        <v/>
      </c>
      <c r="U26" s="64" t="str">
        <f t="shared" si="11"/>
        <v/>
      </c>
      <c r="V26" s="64" t="str">
        <f t="shared" si="11"/>
        <v/>
      </c>
      <c r="W26" s="64" t="str">
        <f t="shared" si="12"/>
        <v/>
      </c>
      <c r="X26" s="64" t="str">
        <f t="shared" si="12"/>
        <v/>
      </c>
      <c r="Y26" s="64" t="str">
        <f>IF(X26="","",IF(MONTH(X26+1)&lt;&gt;MONTH(X26),"",X26+1))</f>
        <v/>
      </c>
      <c r="AA26" s="63" t="str">
        <f t="shared" si="19"/>
        <v/>
      </c>
      <c r="AB26" s="64" t="str">
        <f t="shared" si="20"/>
        <v/>
      </c>
      <c r="AC26" s="64" t="str">
        <f t="shared" si="13"/>
        <v/>
      </c>
      <c r="AD26" s="64" t="str">
        <f t="shared" si="13"/>
        <v/>
      </c>
      <c r="AE26" s="64" t="str">
        <f t="shared" si="14"/>
        <v/>
      </c>
      <c r="AF26" s="64" t="str">
        <f t="shared" si="14"/>
        <v/>
      </c>
      <c r="AG26" s="64" t="str">
        <f t="shared" si="15"/>
        <v/>
      </c>
      <c r="AI26" s="100" t="s">
        <v>54</v>
      </c>
      <c r="AJ26" s="101"/>
      <c r="AK26" s="3"/>
    </row>
    <row r="27" spans="3:44" ht="15" x14ac:dyDescent="0.2">
      <c r="R27" s="50"/>
      <c r="AI27" s="74" t="s">
        <v>55</v>
      </c>
      <c r="AJ27" s="102" t="s">
        <v>56</v>
      </c>
      <c r="AK27" s="3"/>
      <c r="AO27" s="26"/>
      <c r="AP27" s="25"/>
    </row>
    <row r="28" spans="3:44" ht="15" x14ac:dyDescent="0.25">
      <c r="C28" s="108">
        <f>DATE(YEAR(AA19+35),MONTH(AA19+35),1)</f>
        <v>45658</v>
      </c>
      <c r="D28" s="108"/>
      <c r="E28" s="108"/>
      <c r="F28" s="108"/>
      <c r="G28" s="108"/>
      <c r="H28" s="108"/>
      <c r="I28" s="108"/>
      <c r="J28" s="4"/>
      <c r="K28" s="108">
        <v>45713</v>
      </c>
      <c r="L28" s="108"/>
      <c r="M28" s="108"/>
      <c r="N28" s="108"/>
      <c r="O28" s="108"/>
      <c r="P28" s="108"/>
      <c r="Q28" s="108"/>
      <c r="R28" s="17"/>
      <c r="S28" s="108">
        <v>45741</v>
      </c>
      <c r="T28" s="108"/>
      <c r="U28" s="108"/>
      <c r="V28" s="108"/>
      <c r="W28" s="108"/>
      <c r="X28" s="108"/>
      <c r="Y28" s="108"/>
      <c r="AA28" s="108">
        <f>DATE(YEAR(S28+35),MONTH(S28+35),1)</f>
        <v>45748</v>
      </c>
      <c r="AB28" s="108"/>
      <c r="AC28" s="108"/>
      <c r="AD28" s="108"/>
      <c r="AE28" s="108"/>
      <c r="AF28" s="108"/>
      <c r="AG28" s="108"/>
      <c r="AI28" s="74" t="s">
        <v>57</v>
      </c>
      <c r="AJ28" s="93" t="s">
        <v>58</v>
      </c>
      <c r="AK28" s="3"/>
      <c r="AO28" s="24"/>
      <c r="AP28" s="25"/>
    </row>
    <row r="29" spans="3:44" ht="13.5" x14ac:dyDescent="0.25">
      <c r="C29" s="61" t="s">
        <v>6</v>
      </c>
      <c r="D29" s="61" t="s">
        <v>7</v>
      </c>
      <c r="E29" s="61" t="s">
        <v>8</v>
      </c>
      <c r="F29" s="61" t="s">
        <v>9</v>
      </c>
      <c r="G29" s="61" t="s">
        <v>10</v>
      </c>
      <c r="H29" s="61" t="s">
        <v>11</v>
      </c>
      <c r="I29" s="61" t="s">
        <v>12</v>
      </c>
      <c r="J29" s="17"/>
      <c r="K29" s="61" t="s">
        <v>6</v>
      </c>
      <c r="L29" s="61" t="s">
        <v>7</v>
      </c>
      <c r="M29" s="61" t="s">
        <v>8</v>
      </c>
      <c r="N29" s="61" t="s">
        <v>9</v>
      </c>
      <c r="O29" s="61" t="s">
        <v>10</v>
      </c>
      <c r="P29" s="61" t="s">
        <v>11</v>
      </c>
      <c r="Q29" s="61" t="s">
        <v>12</v>
      </c>
      <c r="R29" s="1"/>
      <c r="S29" s="61" t="s">
        <v>6</v>
      </c>
      <c r="T29" s="61" t="s">
        <v>7</v>
      </c>
      <c r="U29" s="61" t="s">
        <v>8</v>
      </c>
      <c r="V29" s="61" t="s">
        <v>9</v>
      </c>
      <c r="W29" s="61" t="s">
        <v>10</v>
      </c>
      <c r="X29" s="61" t="s">
        <v>11</v>
      </c>
      <c r="Y29" s="61" t="s">
        <v>12</v>
      </c>
      <c r="Z29" s="18"/>
      <c r="AA29" s="61" t="s">
        <v>6</v>
      </c>
      <c r="AB29" s="61" t="s">
        <v>7</v>
      </c>
      <c r="AC29" s="61" t="s">
        <v>8</v>
      </c>
      <c r="AD29" s="61" t="s">
        <v>9</v>
      </c>
      <c r="AE29" s="61" t="s">
        <v>10</v>
      </c>
      <c r="AF29" s="61" t="s">
        <v>11</v>
      </c>
      <c r="AG29" s="61" t="s">
        <v>12</v>
      </c>
      <c r="AI29" s="74" t="s">
        <v>59</v>
      </c>
      <c r="AJ29" s="93" t="s">
        <v>60</v>
      </c>
      <c r="AK29" s="3"/>
      <c r="AO29" s="24"/>
      <c r="AP29" s="25"/>
    </row>
    <row r="30" spans="3:44" ht="12.95" customHeight="1" x14ac:dyDescent="0.2">
      <c r="C30" s="62"/>
      <c r="D30" s="62"/>
      <c r="E30" s="62"/>
      <c r="F30" s="65">
        <v>1</v>
      </c>
      <c r="G30" s="65">
        <f>IF(F30="",IF(WEEKDAY(C28,1)=MOD(startday+3,7)+1,C28,""),F30+1)</f>
        <v>2</v>
      </c>
      <c r="H30" s="63">
        <f>IF(G30="",IF(WEEKDAY(C28,1)=MOD(startday+4,7)+1,C28,""),G30+1)</f>
        <v>3</v>
      </c>
      <c r="I30" s="63">
        <f>IF(H30="",IF(WEEKDAY(C28,1)=MOD(startday+5,7)+1,C28,""),H30+1)</f>
        <v>4</v>
      </c>
      <c r="J30" s="1"/>
      <c r="K30" s="62"/>
      <c r="L30" s="62"/>
      <c r="M30" s="62"/>
      <c r="N30" s="62"/>
      <c r="O30" s="62"/>
      <c r="P30" s="62"/>
      <c r="Q30" s="63">
        <v>1</v>
      </c>
      <c r="R30" s="1"/>
      <c r="S30" s="62"/>
      <c r="T30" s="62"/>
      <c r="U30" s="62"/>
      <c r="V30" s="62"/>
      <c r="W30" s="62"/>
      <c r="X30" s="62"/>
      <c r="Y30" s="63">
        <v>1</v>
      </c>
      <c r="AA30" s="62"/>
      <c r="AB30" s="62"/>
      <c r="AC30" s="64">
        <v>1</v>
      </c>
      <c r="AD30" s="64">
        <f>IF(AC30="",IF(WEEKDAY(AA28,1)=MOD(startday+2,7)+1,AA28,""),AC30+1)</f>
        <v>2</v>
      </c>
      <c r="AE30" s="64">
        <f>IF(AD30="",IF(WEEKDAY(AA28,1)=MOD(startday+3,7)+1,AA28,""),AD30+1)</f>
        <v>3</v>
      </c>
      <c r="AF30" s="63">
        <f>IF(AE30="",IF(WEEKDAY(AA28,1)=MOD(startday+4,7)+1,AA28,""),AE30+1)</f>
        <v>4</v>
      </c>
      <c r="AG30" s="63">
        <f>IF(AF30="",IF(WEEKDAY(AA28,1)=MOD(startday+5,7)+1,AA28,""),AF30+1)</f>
        <v>5</v>
      </c>
      <c r="AI30" s="74" t="s">
        <v>61</v>
      </c>
      <c r="AJ30" s="93" t="s">
        <v>62</v>
      </c>
      <c r="AK30" s="3"/>
      <c r="AO30" s="24"/>
      <c r="AP30" s="27"/>
    </row>
    <row r="31" spans="3:44" x14ac:dyDescent="0.2">
      <c r="C31" s="63">
        <f>IF(I30="","",IF(MONTH(I30+1)&lt;&gt;MONTH(I30),"",I30+1))</f>
        <v>5</v>
      </c>
      <c r="D31" s="68">
        <f>IF(C31="","",IF(MONTH(C31+1)&lt;&gt;MONTH(C31),"",C31+1))</f>
        <v>6</v>
      </c>
      <c r="E31" s="64">
        <f t="shared" ref="E31:F35" si="21">IF(D31="","",IF(MONTH(D31+1)&lt;&gt;MONTH(D31),"",D31+1))</f>
        <v>7</v>
      </c>
      <c r="F31" s="64">
        <f>IF(E31="","",IF(MONTH(E31+1)&lt;&gt;MONTH(E31),"",E31+1))</f>
        <v>8</v>
      </c>
      <c r="G31" s="64">
        <f t="shared" ref="G31:I35" si="22">IF(F31="","",IF(MONTH(F31+1)&lt;&gt;MONTH(F31),"",F31+1))</f>
        <v>9</v>
      </c>
      <c r="H31" s="63">
        <f t="shared" si="22"/>
        <v>10</v>
      </c>
      <c r="I31" s="63">
        <f t="shared" si="22"/>
        <v>11</v>
      </c>
      <c r="J31" s="1"/>
      <c r="K31" s="63">
        <f>IF(Q30="","",IF(MONTH(Q30+1)&lt;&gt;MONTH(Q30),"",Q30+1))</f>
        <v>2</v>
      </c>
      <c r="L31" s="64">
        <f>IF(K31="","",IF(MONTH(K31+1)&lt;&gt;MONTH(K31),"",K31+1))</f>
        <v>3</v>
      </c>
      <c r="M31" s="64">
        <f t="shared" ref="M31:N35" si="23">IF(L31="","",IF(MONTH(L31+1)&lt;&gt;MONTH(L31),"",L31+1))</f>
        <v>4</v>
      </c>
      <c r="N31" s="64">
        <f>IF(M31="","",IF(MONTH(M31+1)&lt;&gt;MONTH(M31),"",M31+1))</f>
        <v>5</v>
      </c>
      <c r="O31" s="64">
        <f t="shared" ref="O31:Q35" si="24">IF(N31="","",IF(MONTH(N31+1)&lt;&gt;MONTH(N31),"",N31+1))</f>
        <v>6</v>
      </c>
      <c r="P31" s="63">
        <f t="shared" si="24"/>
        <v>7</v>
      </c>
      <c r="Q31" s="63">
        <f t="shared" si="24"/>
        <v>8</v>
      </c>
      <c r="R31" s="1"/>
      <c r="S31" s="63">
        <f>IF(Y30="","",IF(MONTH(Y30+1)&lt;&gt;MONTH(Y30),"",Y30+1))</f>
        <v>2</v>
      </c>
      <c r="T31" s="64">
        <f>IF(S31="","",IF(MONTH(S31+1)&lt;&gt;MONTH(S31),"",S31+1))</f>
        <v>3</v>
      </c>
      <c r="U31" s="64">
        <f t="shared" ref="U31:V35" si="25">IF(T31="","",IF(MONTH(T31+1)&lt;&gt;MONTH(T31),"",T31+1))</f>
        <v>4</v>
      </c>
      <c r="V31" s="64">
        <f>IF(U31="","",IF(MONTH(U31+1)&lt;&gt;MONTH(U31),"",U31+1))</f>
        <v>5</v>
      </c>
      <c r="W31" s="64">
        <f t="shared" ref="W31:X35" si="26">IF(V31="","",IF(MONTH(V31+1)&lt;&gt;MONTH(V31),"",V31+1))</f>
        <v>6</v>
      </c>
      <c r="X31" s="63">
        <f t="shared" si="26"/>
        <v>7</v>
      </c>
      <c r="Y31" s="63">
        <f>IF(X31="","",IF(MONTH(X31+1)&lt;&gt;MONTH(X31),"",X31+1))</f>
        <v>8</v>
      </c>
      <c r="AA31" s="63">
        <f>IF(AG30="","",IF(MONTH(AG30+1)&lt;&gt;MONTH(AG30),"",AG30+1))</f>
        <v>6</v>
      </c>
      <c r="AB31" s="64">
        <f>IF(AA31="","",IF(MONTH(AA31+1)&lt;&gt;MONTH(AA31),"",AA31+1))</f>
        <v>7</v>
      </c>
      <c r="AC31" s="64">
        <f t="shared" ref="AC31:AD35" si="27">IF(AB31="","",IF(MONTH(AB31+1)&lt;&gt;MONTH(AB31),"",AB31+1))</f>
        <v>8</v>
      </c>
      <c r="AD31" s="64">
        <f>IF(AC31="","",IF(MONTH(AC31+1)&lt;&gt;MONTH(AC31),"",AC31+1))</f>
        <v>9</v>
      </c>
      <c r="AE31" s="64">
        <f t="shared" ref="AE31:AG35" si="28">IF(AD31="","",IF(MONTH(AD31+1)&lt;&gt;MONTH(AD31),"",AD31+1))</f>
        <v>10</v>
      </c>
      <c r="AF31" s="63">
        <f t="shared" si="28"/>
        <v>11</v>
      </c>
      <c r="AG31" s="63">
        <f t="shared" si="28"/>
        <v>12</v>
      </c>
      <c r="AI31" s="74" t="s">
        <v>63</v>
      </c>
      <c r="AJ31" s="102" t="s">
        <v>64</v>
      </c>
      <c r="AK31" s="3"/>
      <c r="AO31" s="24"/>
      <c r="AP31" s="27"/>
      <c r="AQ31" s="39"/>
      <c r="AR31" s="37"/>
    </row>
    <row r="32" spans="3:44" x14ac:dyDescent="0.2">
      <c r="C32" s="63">
        <f t="shared" ref="C32:C35" si="29">IF(I31="","",IF(MONTH(I31+1)&lt;&gt;MONTH(I31),"",I31+1))</f>
        <v>12</v>
      </c>
      <c r="D32" s="64">
        <f t="shared" ref="D32:D35" si="30">IF(C32="","",IF(MONTH(C32+1)&lt;&gt;MONTH(C32),"",C32+1))</f>
        <v>13</v>
      </c>
      <c r="E32" s="64">
        <f t="shared" si="21"/>
        <v>14</v>
      </c>
      <c r="F32" s="64">
        <f t="shared" si="21"/>
        <v>15</v>
      </c>
      <c r="G32" s="64">
        <f t="shared" si="22"/>
        <v>16</v>
      </c>
      <c r="H32" s="66">
        <f t="shared" si="22"/>
        <v>17</v>
      </c>
      <c r="I32" s="63">
        <f t="shared" si="22"/>
        <v>18</v>
      </c>
      <c r="J32" s="1"/>
      <c r="K32" s="63">
        <f t="shared" ref="K32:K35" si="31">IF(Q31="","",IF(MONTH(Q31+1)&lt;&gt;MONTH(Q31),"",Q31+1))</f>
        <v>9</v>
      </c>
      <c r="L32" s="64">
        <f>IF(K32="","",IF(MONTH(K32+1)&lt;&gt;MONTH(K32),"",K32+1))</f>
        <v>10</v>
      </c>
      <c r="M32" s="64">
        <f t="shared" si="23"/>
        <v>11</v>
      </c>
      <c r="N32" s="64">
        <f t="shared" si="23"/>
        <v>12</v>
      </c>
      <c r="O32" s="64">
        <f t="shared" si="24"/>
        <v>13</v>
      </c>
      <c r="P32" s="63">
        <f t="shared" si="24"/>
        <v>14</v>
      </c>
      <c r="Q32" s="63">
        <f t="shared" si="24"/>
        <v>15</v>
      </c>
      <c r="R32" s="1"/>
      <c r="S32" s="63">
        <f>IF(Y31="","",IF(MONTH(Y31+1)&lt;&gt;MONTH(Y31),"",Y31+1))</f>
        <v>9</v>
      </c>
      <c r="T32" s="65">
        <f>IF(S32="","",IF(MONTH(S32+1)&lt;&gt;MONTH(S32),"",S32+1))</f>
        <v>10</v>
      </c>
      <c r="U32" s="65">
        <f t="shared" si="25"/>
        <v>11</v>
      </c>
      <c r="V32" s="65">
        <f t="shared" si="25"/>
        <v>12</v>
      </c>
      <c r="W32" s="65">
        <f t="shared" si="26"/>
        <v>13</v>
      </c>
      <c r="X32" s="63">
        <f t="shared" si="26"/>
        <v>14</v>
      </c>
      <c r="Y32" s="63">
        <f>IF(X32="","",IF(MONTH(X32+1)&lt;&gt;MONTH(X32),"",X32+1))</f>
        <v>15</v>
      </c>
      <c r="AA32" s="63">
        <f t="shared" ref="AA32:AA35" si="32">IF(AG31="","",IF(MONTH(AG31+1)&lt;&gt;MONTH(AG31),"",AG31+1))</f>
        <v>13</v>
      </c>
      <c r="AB32" s="64">
        <f t="shared" ref="AB32:AB35" si="33">IF(AA32="","",IF(MONTH(AA32+1)&lt;&gt;MONTH(AA32),"",AA32+1))</f>
        <v>14</v>
      </c>
      <c r="AC32" s="64">
        <f t="shared" si="27"/>
        <v>15</v>
      </c>
      <c r="AD32" s="64">
        <f t="shared" si="27"/>
        <v>16</v>
      </c>
      <c r="AE32" s="64">
        <f t="shared" si="28"/>
        <v>17</v>
      </c>
      <c r="AF32" s="63">
        <f t="shared" si="28"/>
        <v>18</v>
      </c>
      <c r="AG32" s="63">
        <f t="shared" si="28"/>
        <v>19</v>
      </c>
      <c r="AI32" s="91" t="s">
        <v>65</v>
      </c>
      <c r="AJ32" s="92" t="s">
        <v>66</v>
      </c>
      <c r="AK32" s="3"/>
      <c r="AO32" s="24"/>
      <c r="AP32" s="28"/>
      <c r="AQ32" s="40"/>
      <c r="AR32" s="37"/>
    </row>
    <row r="33" spans="3:44" x14ac:dyDescent="0.2">
      <c r="C33" s="63">
        <f t="shared" si="29"/>
        <v>19</v>
      </c>
      <c r="D33" s="65">
        <f t="shared" si="30"/>
        <v>20</v>
      </c>
      <c r="E33" s="64">
        <f t="shared" si="21"/>
        <v>21</v>
      </c>
      <c r="F33" s="64">
        <f t="shared" si="21"/>
        <v>22</v>
      </c>
      <c r="G33" s="64">
        <f t="shared" si="22"/>
        <v>23</v>
      </c>
      <c r="H33" s="63">
        <f t="shared" si="22"/>
        <v>24</v>
      </c>
      <c r="I33" s="63">
        <f t="shared" si="22"/>
        <v>25</v>
      </c>
      <c r="J33" s="1"/>
      <c r="K33" s="63">
        <f t="shared" si="31"/>
        <v>16</v>
      </c>
      <c r="L33" s="65">
        <f>IF(K33="","",IF(MONTH(K33+1)&lt;&gt;MONTH(K33),"",K33+1))</f>
        <v>17</v>
      </c>
      <c r="M33" s="64">
        <f t="shared" si="23"/>
        <v>18</v>
      </c>
      <c r="N33" s="64">
        <f t="shared" si="23"/>
        <v>19</v>
      </c>
      <c r="O33" s="64">
        <f t="shared" si="24"/>
        <v>20</v>
      </c>
      <c r="P33" s="66">
        <f t="shared" si="24"/>
        <v>21</v>
      </c>
      <c r="Q33" s="63">
        <f t="shared" si="24"/>
        <v>22</v>
      </c>
      <c r="R33" s="1"/>
      <c r="S33" s="63">
        <f>IF(Y32="","",IF(MONTH(Y32+1)&lt;&gt;MONTH(Y32),"",Y32+1))</f>
        <v>16</v>
      </c>
      <c r="T33" s="64">
        <f>IF(S33="","",IF(MONTH(S33+1)&lt;&gt;MONTH(S33),"",S33+1))</f>
        <v>17</v>
      </c>
      <c r="U33" s="64">
        <f t="shared" si="25"/>
        <v>18</v>
      </c>
      <c r="V33" s="64">
        <f t="shared" si="25"/>
        <v>19</v>
      </c>
      <c r="W33" s="64">
        <f t="shared" si="26"/>
        <v>20</v>
      </c>
      <c r="X33" s="66">
        <f t="shared" si="26"/>
        <v>21</v>
      </c>
      <c r="Y33" s="63">
        <f>IF(X33="","",IF(MONTH(X33+1)&lt;&gt;MONTH(X33),"",X33+1))</f>
        <v>22</v>
      </c>
      <c r="AA33" s="63">
        <f t="shared" si="32"/>
        <v>20</v>
      </c>
      <c r="AB33" s="66">
        <f t="shared" si="33"/>
        <v>21</v>
      </c>
      <c r="AC33" s="64">
        <f t="shared" si="27"/>
        <v>22</v>
      </c>
      <c r="AD33" s="64">
        <f t="shared" si="27"/>
        <v>23</v>
      </c>
      <c r="AE33" s="64">
        <f t="shared" si="28"/>
        <v>24</v>
      </c>
      <c r="AF33" s="63">
        <f t="shared" si="28"/>
        <v>25</v>
      </c>
      <c r="AG33" s="63">
        <f t="shared" si="28"/>
        <v>26</v>
      </c>
      <c r="AI33" s="70" t="s">
        <v>67</v>
      </c>
      <c r="AJ33" s="71"/>
      <c r="AK33" s="3"/>
      <c r="AO33" s="27"/>
      <c r="AP33" s="25"/>
      <c r="AQ33" s="40"/>
      <c r="AR33" s="37"/>
    </row>
    <row r="34" spans="3:44" x14ac:dyDescent="0.2">
      <c r="C34" s="63">
        <f t="shared" si="29"/>
        <v>26</v>
      </c>
      <c r="D34" s="64">
        <f t="shared" si="30"/>
        <v>27</v>
      </c>
      <c r="E34" s="64">
        <f t="shared" si="21"/>
        <v>28</v>
      </c>
      <c r="F34" s="64">
        <f t="shared" si="21"/>
        <v>29</v>
      </c>
      <c r="G34" s="64">
        <f t="shared" si="22"/>
        <v>30</v>
      </c>
      <c r="H34" s="63">
        <f t="shared" si="22"/>
        <v>31</v>
      </c>
      <c r="I34" s="64" t="str">
        <f t="shared" si="22"/>
        <v/>
      </c>
      <c r="J34" s="1"/>
      <c r="K34" s="63">
        <f t="shared" si="31"/>
        <v>23</v>
      </c>
      <c r="L34" s="64">
        <f>IF(K34="","",IF(MONTH(K34+1)&lt;&gt;MONTH(K34),"",K34+1))</f>
        <v>24</v>
      </c>
      <c r="M34" s="64">
        <f t="shared" si="23"/>
        <v>25</v>
      </c>
      <c r="N34" s="64">
        <f t="shared" si="23"/>
        <v>26</v>
      </c>
      <c r="O34" s="64">
        <f t="shared" si="24"/>
        <v>27</v>
      </c>
      <c r="P34" s="63">
        <f t="shared" si="24"/>
        <v>28</v>
      </c>
      <c r="Q34" s="63">
        <f t="shared" si="24"/>
        <v>29</v>
      </c>
      <c r="R34" s="1"/>
      <c r="S34" s="63">
        <f>IF(Y33="","",IF(MONTH(Y33+1)&lt;&gt;MONTH(Y33),"",Y33+1))</f>
        <v>23</v>
      </c>
      <c r="T34" s="64">
        <f>IF(S34="","",IF(MONTH(S34+1)&lt;&gt;MONTH(S34),"",S34+1))</f>
        <v>24</v>
      </c>
      <c r="U34" s="64">
        <f t="shared" si="25"/>
        <v>25</v>
      </c>
      <c r="V34" s="64">
        <f t="shared" si="25"/>
        <v>26</v>
      </c>
      <c r="W34" s="64">
        <f t="shared" si="26"/>
        <v>27</v>
      </c>
      <c r="X34" s="63">
        <f t="shared" si="26"/>
        <v>28</v>
      </c>
      <c r="Y34" s="63">
        <f>IF(X34="","",IF(MONTH(X34+1)&lt;&gt;MONTH(X34),"",X34+1))</f>
        <v>29</v>
      </c>
      <c r="AA34" s="63">
        <f t="shared" si="32"/>
        <v>27</v>
      </c>
      <c r="AB34" s="64">
        <f t="shared" si="33"/>
        <v>28</v>
      </c>
      <c r="AC34" s="64">
        <f t="shared" si="27"/>
        <v>29</v>
      </c>
      <c r="AD34" s="64">
        <f t="shared" si="27"/>
        <v>30</v>
      </c>
      <c r="AE34" s="64">
        <f t="shared" si="28"/>
        <v>31</v>
      </c>
      <c r="AF34" s="64" t="str">
        <f t="shared" si="28"/>
        <v/>
      </c>
      <c r="AG34" s="64" t="str">
        <f t="shared" si="28"/>
        <v/>
      </c>
      <c r="AI34" s="74"/>
      <c r="AJ34" s="93"/>
      <c r="AK34" s="3"/>
      <c r="AQ34" s="43"/>
      <c r="AR34" s="37"/>
    </row>
    <row r="35" spans="3:44" x14ac:dyDescent="0.2">
      <c r="C35" s="64" t="str">
        <f t="shared" si="29"/>
        <v/>
      </c>
      <c r="D35" s="64" t="str">
        <f t="shared" si="30"/>
        <v/>
      </c>
      <c r="E35" s="64" t="str">
        <f t="shared" si="21"/>
        <v/>
      </c>
      <c r="F35" s="64" t="str">
        <f t="shared" si="21"/>
        <v/>
      </c>
      <c r="G35" s="64" t="str">
        <f t="shared" si="22"/>
        <v/>
      </c>
      <c r="H35" s="64" t="str">
        <f t="shared" si="22"/>
        <v/>
      </c>
      <c r="I35" s="64" t="str">
        <f t="shared" si="22"/>
        <v/>
      </c>
      <c r="J35" s="1"/>
      <c r="K35" s="63">
        <f t="shared" si="31"/>
        <v>30</v>
      </c>
      <c r="L35" s="64">
        <f>IF(K35="","",IF(MONTH(K35+1)&lt;&gt;MONTH(K35),"",K35+1))</f>
        <v>31</v>
      </c>
      <c r="M35" s="64" t="str">
        <f t="shared" si="23"/>
        <v/>
      </c>
      <c r="N35" s="64" t="str">
        <f t="shared" si="23"/>
        <v/>
      </c>
      <c r="O35" s="64" t="str">
        <f t="shared" si="24"/>
        <v/>
      </c>
      <c r="P35" s="64" t="str">
        <f t="shared" si="24"/>
        <v/>
      </c>
      <c r="Q35" s="64" t="str">
        <f t="shared" si="24"/>
        <v/>
      </c>
      <c r="S35" s="63">
        <f>IF(Y34="","",IF(MONTH(Y34+1)&lt;&gt;MONTH(Y34),"",Y34+1))</f>
        <v>30</v>
      </c>
      <c r="T35" s="64">
        <f>IF(S35="","",IF(MONTH(S35+1)&lt;&gt;MONTH(S35),"",S35+1))</f>
        <v>31</v>
      </c>
      <c r="U35" s="64" t="str">
        <f t="shared" si="25"/>
        <v/>
      </c>
      <c r="V35" s="64" t="str">
        <f t="shared" si="25"/>
        <v/>
      </c>
      <c r="W35" s="64" t="str">
        <f t="shared" si="26"/>
        <v/>
      </c>
      <c r="X35" s="64" t="str">
        <f t="shared" si="26"/>
        <v/>
      </c>
      <c r="Y35" s="64" t="str">
        <f>IF(X35="","",IF(MONTH(X35+1)&lt;&gt;MONTH(X35),"",X35+1))</f>
        <v/>
      </c>
      <c r="AA35" s="64" t="str">
        <f t="shared" si="32"/>
        <v/>
      </c>
      <c r="AB35" s="64" t="str">
        <f t="shared" si="33"/>
        <v/>
      </c>
      <c r="AC35" s="64" t="str">
        <f t="shared" si="27"/>
        <v/>
      </c>
      <c r="AD35" s="64" t="str">
        <f t="shared" si="27"/>
        <v/>
      </c>
      <c r="AE35" s="64" t="str">
        <f t="shared" si="28"/>
        <v/>
      </c>
      <c r="AF35" s="64" t="str">
        <f t="shared" si="28"/>
        <v/>
      </c>
      <c r="AG35" s="64" t="str">
        <f t="shared" si="28"/>
        <v/>
      </c>
      <c r="AI35" s="103" t="s">
        <v>68</v>
      </c>
      <c r="AJ35" s="104"/>
      <c r="AK35" s="3"/>
    </row>
    <row r="36" spans="3:44" ht="14.25" x14ac:dyDescent="0.2">
      <c r="R36" s="4"/>
      <c r="AI36" s="74" t="s">
        <v>69</v>
      </c>
      <c r="AJ36" s="75"/>
      <c r="AK36" s="3"/>
    </row>
    <row r="37" spans="3:44" ht="15" x14ac:dyDescent="0.2">
      <c r="C37" s="108">
        <f>DATE(YEAR(AA28+35),MONTH(AA28+35),1)</f>
        <v>45778</v>
      </c>
      <c r="D37" s="108"/>
      <c r="E37" s="108"/>
      <c r="F37" s="108"/>
      <c r="G37" s="108"/>
      <c r="H37" s="108"/>
      <c r="I37" s="108"/>
      <c r="J37" s="4"/>
      <c r="K37" s="108">
        <v>45833</v>
      </c>
      <c r="L37" s="108"/>
      <c r="M37" s="108"/>
      <c r="N37" s="108"/>
      <c r="O37" s="108"/>
      <c r="P37" s="108"/>
      <c r="Q37" s="108"/>
      <c r="R37" s="1"/>
      <c r="S37" s="30"/>
      <c r="T37" s="33"/>
      <c r="U37" s="33"/>
      <c r="V37" s="33"/>
      <c r="W37" s="33"/>
      <c r="X37" s="33"/>
      <c r="Y37" s="34"/>
      <c r="AA37" s="109"/>
      <c r="AB37" s="109"/>
      <c r="AC37" s="109"/>
      <c r="AD37" s="109"/>
      <c r="AE37" s="109"/>
      <c r="AF37" s="109"/>
      <c r="AG37" s="109"/>
      <c r="AI37" s="74"/>
      <c r="AJ37" s="75"/>
      <c r="AK37" s="3"/>
    </row>
    <row r="38" spans="3:44" ht="14.25" thickBot="1" x14ac:dyDescent="0.3">
      <c r="C38" s="61" t="s">
        <v>6</v>
      </c>
      <c r="D38" s="61" t="s">
        <v>7</v>
      </c>
      <c r="E38" s="61" t="s">
        <v>8</v>
      </c>
      <c r="F38" s="61" t="s">
        <v>9</v>
      </c>
      <c r="G38" s="61" t="s">
        <v>10</v>
      </c>
      <c r="H38" s="61" t="s">
        <v>11</v>
      </c>
      <c r="I38" s="61" t="s">
        <v>12</v>
      </c>
      <c r="J38" s="1"/>
      <c r="K38" s="61" t="s">
        <v>6</v>
      </c>
      <c r="L38" s="61" t="s">
        <v>7</v>
      </c>
      <c r="M38" s="61" t="s">
        <v>8</v>
      </c>
      <c r="N38" s="61" t="s">
        <v>9</v>
      </c>
      <c r="O38" s="85" t="s">
        <v>10</v>
      </c>
      <c r="P38" s="85" t="s">
        <v>11</v>
      </c>
      <c r="Q38" s="61" t="s">
        <v>12</v>
      </c>
      <c r="R38" s="1"/>
      <c r="S38" s="14"/>
      <c r="T38" s="15"/>
      <c r="U38" s="15"/>
      <c r="V38" s="15"/>
      <c r="W38" s="15"/>
      <c r="X38" s="15"/>
      <c r="Y38" s="16"/>
      <c r="AA38" s="60"/>
      <c r="AB38" s="60"/>
      <c r="AC38" s="60"/>
      <c r="AD38" s="60"/>
      <c r="AE38" s="60"/>
      <c r="AF38" s="60"/>
      <c r="AG38" s="60"/>
      <c r="AI38" s="79" t="s">
        <v>70</v>
      </c>
      <c r="AJ38" s="80"/>
      <c r="AK38" s="3"/>
    </row>
    <row r="39" spans="3:44" ht="12.95" customHeight="1" thickBot="1" x14ac:dyDescent="0.25">
      <c r="C39" s="62"/>
      <c r="D39" s="62"/>
      <c r="E39" s="62"/>
      <c r="F39" s="62"/>
      <c r="G39" s="64">
        <v>1</v>
      </c>
      <c r="H39" s="63">
        <f>IF(G39="",IF(WEEKDAY(C37,1)=MOD(startday+4,7)+1,C37,""),G39+1)</f>
        <v>2</v>
      </c>
      <c r="I39" s="63">
        <f>IF(H39="",IF(WEEKDAY(C37,1)=MOD(startday+5,7)+1,C37,""),H39+1)</f>
        <v>3</v>
      </c>
      <c r="J39" s="1"/>
      <c r="K39" s="63">
        <v>1</v>
      </c>
      <c r="L39" s="64">
        <f>IF(K39="",IF(WEEKDAY(K37,1)=MOD(startday,7)+1,K37,""),K39+1)</f>
        <v>2</v>
      </c>
      <c r="M39" s="64">
        <f>IF(L39="",IF(WEEKDAY(K37,1)=MOD(startday+1,7)+1,K37,""),L39+1)</f>
        <v>3</v>
      </c>
      <c r="N39" s="88">
        <f>IF(M39="",IF(WEEKDAY(K37,1)=MOD(startday+2,7)+1,K37,""),M39+1)</f>
        <v>4</v>
      </c>
      <c r="O39" s="32">
        <f>IF(N39="",IF(WEEKDAY(K37,1)=MOD(startday+3,7)+1,K37,""),N39+1)</f>
        <v>5</v>
      </c>
      <c r="P39" s="89">
        <f>IF(O39="",IF(WEEKDAY(K37,1)=MOD(startday+4,7)+1,K37,""),O39+1)</f>
        <v>6</v>
      </c>
      <c r="Q39" s="90">
        <f>IF(P39="",IF(WEEKDAY(K37,1)=MOD(startday+5,7)+1,K37,""),P39+1)</f>
        <v>7</v>
      </c>
      <c r="R39" s="1"/>
      <c r="S39" s="10"/>
      <c r="T39" s="11"/>
      <c r="U39" s="11"/>
      <c r="V39" s="11"/>
      <c r="W39" s="11"/>
      <c r="X39" s="11"/>
      <c r="Y39" s="12"/>
      <c r="AA39" s="55"/>
      <c r="AB39" s="55"/>
      <c r="AC39" s="55"/>
      <c r="AD39" s="55"/>
      <c r="AE39" s="55"/>
      <c r="AF39" s="55"/>
      <c r="AG39" s="55"/>
      <c r="AI39" s="74"/>
      <c r="AJ39" s="75"/>
      <c r="AK39" s="3"/>
    </row>
    <row r="40" spans="3:44" x14ac:dyDescent="0.2">
      <c r="C40" s="63">
        <f>IF(I39="","",IF(MONTH(I39+1)&lt;&gt;MONTH(I39),"",I39+1))</f>
        <v>4</v>
      </c>
      <c r="D40" s="64">
        <f>IF(C40="","",IF(MONTH(C40+1)&lt;&gt;MONTH(C40),"",C40+1))</f>
        <v>5</v>
      </c>
      <c r="E40" s="64">
        <f t="shared" ref="E40:F44" si="34">IF(D40="","",IF(MONTH(D40+1)&lt;&gt;MONTH(D40),"",D40+1))</f>
        <v>6</v>
      </c>
      <c r="F40" s="64">
        <f>IF(E40="","",IF(MONTH(E40+1)&lt;&gt;MONTH(E40),"",E40+1))</f>
        <v>7</v>
      </c>
      <c r="G40" s="64">
        <f t="shared" ref="G40:I44" si="35">IF(F40="","",IF(MONTH(F40+1)&lt;&gt;MONTH(F40),"",F40+1))</f>
        <v>8</v>
      </c>
      <c r="H40" s="66">
        <f t="shared" si="35"/>
        <v>9</v>
      </c>
      <c r="I40" s="63">
        <f t="shared" si="35"/>
        <v>10</v>
      </c>
      <c r="J40" s="1"/>
      <c r="K40" s="63">
        <f>IF(Q39="","",IF(MONTH(Q39+1)&lt;&gt;MONTH(Q39),"",Q39+1))</f>
        <v>8</v>
      </c>
      <c r="L40" s="64">
        <f>IF(K40="","",IF(MONTH(K40+1)&lt;&gt;MONTH(K40),"",K40+1))</f>
        <v>9</v>
      </c>
      <c r="M40" s="64">
        <f t="shared" ref="M40:O44" si="36">IF(L40="","",IF(MONTH(L40+1)&lt;&gt;MONTH(L40),"",L40+1))</f>
        <v>10</v>
      </c>
      <c r="N40" s="64">
        <f>IF(M40="","",IF(MONTH(M40+1)&lt;&gt;MONTH(M40),"",M40+1))</f>
        <v>11</v>
      </c>
      <c r="O40" s="87">
        <f>IF(N40="","",IF(MONTH(N40+1)&lt;&gt;MONTH(N40),"",N40+1))</f>
        <v>12</v>
      </c>
      <c r="P40" s="86">
        <f t="shared" ref="P40:Q44" si="37">IF(O40="","",IF(MONTH(O40+1)&lt;&gt;MONTH(O40),"",O40+1))</f>
        <v>13</v>
      </c>
      <c r="Q40" s="63">
        <f t="shared" si="37"/>
        <v>14</v>
      </c>
      <c r="R40" s="1"/>
      <c r="S40" s="10"/>
      <c r="T40" s="11"/>
      <c r="U40" s="11"/>
      <c r="V40" s="11"/>
      <c r="W40" s="11"/>
      <c r="X40" s="11"/>
      <c r="Y40" s="12"/>
      <c r="AA40" s="55"/>
      <c r="AB40" s="55"/>
      <c r="AC40" s="55"/>
      <c r="AD40" s="55"/>
      <c r="AE40" s="55"/>
      <c r="AF40" s="55"/>
      <c r="AG40" s="55"/>
      <c r="AI40" s="75"/>
      <c r="AJ40" s="73"/>
      <c r="AK40" s="3"/>
    </row>
    <row r="41" spans="3:44" x14ac:dyDescent="0.2">
      <c r="C41" s="63">
        <f t="shared" ref="C41:C44" si="38">IF(I40="","",IF(MONTH(I40+1)&lt;&gt;MONTH(I40),"",I40+1))</f>
        <v>11</v>
      </c>
      <c r="D41" s="64">
        <f t="shared" ref="D41:D44" si="39">IF(C41="","",IF(MONTH(C41+1)&lt;&gt;MONTH(C41),"",C41+1))</f>
        <v>12</v>
      </c>
      <c r="E41" s="64">
        <f t="shared" si="34"/>
        <v>13</v>
      </c>
      <c r="F41" s="64">
        <f t="shared" si="34"/>
        <v>14</v>
      </c>
      <c r="G41" s="64">
        <f t="shared" si="35"/>
        <v>15</v>
      </c>
      <c r="H41" s="63">
        <f t="shared" si="35"/>
        <v>16</v>
      </c>
      <c r="I41" s="63">
        <f t="shared" si="35"/>
        <v>17</v>
      </c>
      <c r="J41" s="1"/>
      <c r="K41" s="63">
        <f t="shared" ref="K41:K44" si="40">IF(Q40="","",IF(MONTH(Q40+1)&lt;&gt;MONTH(Q40),"",Q40+1))</f>
        <v>15</v>
      </c>
      <c r="L41" s="64">
        <f t="shared" ref="L41:L44" si="41">IF(K41="","",IF(MONTH(K41+1)&lt;&gt;MONTH(K41),"",K41+1))</f>
        <v>16</v>
      </c>
      <c r="M41" s="64">
        <f t="shared" si="36"/>
        <v>17</v>
      </c>
      <c r="N41" s="64">
        <f t="shared" si="36"/>
        <v>18</v>
      </c>
      <c r="O41" s="64">
        <f t="shared" si="36"/>
        <v>19</v>
      </c>
      <c r="P41" s="63">
        <f t="shared" si="37"/>
        <v>20</v>
      </c>
      <c r="Q41" s="63">
        <f t="shared" si="37"/>
        <v>21</v>
      </c>
      <c r="R41" s="1"/>
      <c r="S41" s="10"/>
      <c r="T41" s="11"/>
      <c r="U41" s="11"/>
      <c r="V41" s="11"/>
      <c r="W41" s="11"/>
      <c r="X41" s="11"/>
      <c r="Y41" s="12"/>
      <c r="AA41" s="56"/>
      <c r="AB41" s="57"/>
      <c r="AC41" s="57"/>
      <c r="AD41" s="57"/>
      <c r="AE41" s="58"/>
      <c r="AF41" s="58"/>
      <c r="AG41" s="59"/>
      <c r="AI41" s="105">
        <v>169</v>
      </c>
      <c r="AJ41" s="73" t="s">
        <v>71</v>
      </c>
      <c r="AK41" s="3"/>
    </row>
    <row r="42" spans="3:44" x14ac:dyDescent="0.2">
      <c r="C42" s="63">
        <f t="shared" si="38"/>
        <v>18</v>
      </c>
      <c r="D42" s="64">
        <f t="shared" si="39"/>
        <v>19</v>
      </c>
      <c r="E42" s="64">
        <f t="shared" si="34"/>
        <v>20</v>
      </c>
      <c r="F42" s="64">
        <f>IF(E42="","",IF(MONTH(E42+1)&lt;&gt;MONTH(E42),"",E42+1))</f>
        <v>21</v>
      </c>
      <c r="G42" s="64">
        <f t="shared" si="35"/>
        <v>22</v>
      </c>
      <c r="H42" s="63">
        <f t="shared" si="35"/>
        <v>23</v>
      </c>
      <c r="I42" s="63">
        <f t="shared" si="35"/>
        <v>24</v>
      </c>
      <c r="J42" s="1"/>
      <c r="K42" s="63">
        <f t="shared" si="40"/>
        <v>22</v>
      </c>
      <c r="L42" s="64">
        <f t="shared" si="41"/>
        <v>23</v>
      </c>
      <c r="M42" s="64">
        <f t="shared" si="36"/>
        <v>24</v>
      </c>
      <c r="N42" s="64">
        <f t="shared" si="36"/>
        <v>25</v>
      </c>
      <c r="O42" s="64">
        <f t="shared" si="36"/>
        <v>26</v>
      </c>
      <c r="P42" s="63">
        <f t="shared" si="37"/>
        <v>27</v>
      </c>
      <c r="Q42" s="63">
        <f t="shared" si="37"/>
        <v>28</v>
      </c>
      <c r="R42" s="1"/>
      <c r="S42" s="51"/>
      <c r="T42" s="11"/>
      <c r="U42" s="11"/>
      <c r="V42" s="11"/>
      <c r="W42" s="11"/>
      <c r="X42" s="11"/>
      <c r="Y42" s="12"/>
      <c r="AA42" s="10"/>
      <c r="AB42" s="11"/>
      <c r="AC42" s="11"/>
      <c r="AD42" s="53"/>
      <c r="AE42" s="55"/>
      <c r="AF42" s="55"/>
      <c r="AG42" s="55"/>
      <c r="AI42" s="106">
        <v>154</v>
      </c>
      <c r="AJ42" s="73" t="s">
        <v>72</v>
      </c>
      <c r="AK42" s="3"/>
    </row>
    <row r="43" spans="3:44" x14ac:dyDescent="0.2">
      <c r="C43" s="63">
        <f t="shared" si="38"/>
        <v>25</v>
      </c>
      <c r="D43" s="65">
        <f t="shared" si="39"/>
        <v>26</v>
      </c>
      <c r="E43" s="64">
        <f t="shared" si="34"/>
        <v>27</v>
      </c>
      <c r="F43" s="64">
        <f t="shared" si="34"/>
        <v>28</v>
      </c>
      <c r="G43" s="64">
        <f t="shared" si="35"/>
        <v>29</v>
      </c>
      <c r="H43" s="63">
        <f t="shared" si="35"/>
        <v>30</v>
      </c>
      <c r="I43" s="63">
        <f t="shared" si="35"/>
        <v>31</v>
      </c>
      <c r="J43" s="1"/>
      <c r="K43" s="63">
        <f t="shared" si="40"/>
        <v>29</v>
      </c>
      <c r="L43" s="64">
        <f t="shared" si="41"/>
        <v>30</v>
      </c>
      <c r="M43" s="64">
        <f t="shared" si="36"/>
        <v>31</v>
      </c>
      <c r="N43" s="64" t="str">
        <f t="shared" si="36"/>
        <v/>
      </c>
      <c r="O43" s="64" t="str">
        <f t="shared" si="36"/>
        <v/>
      </c>
      <c r="P43" s="64" t="str">
        <f t="shared" si="37"/>
        <v/>
      </c>
      <c r="Q43" s="64" t="str">
        <f t="shared" si="37"/>
        <v/>
      </c>
      <c r="R43" s="1"/>
      <c r="S43" s="51"/>
      <c r="T43" s="11"/>
      <c r="U43" s="11"/>
      <c r="V43" s="11"/>
      <c r="W43" s="11"/>
      <c r="X43" s="11"/>
      <c r="Y43" s="29"/>
      <c r="AA43" s="10"/>
      <c r="AB43" s="11"/>
      <c r="AC43" s="11"/>
      <c r="AD43" s="53"/>
      <c r="AE43" s="55"/>
      <c r="AF43" s="55"/>
      <c r="AG43" s="55"/>
      <c r="AI43" s="106">
        <v>500</v>
      </c>
      <c r="AJ43" s="73" t="s">
        <v>73</v>
      </c>
      <c r="AK43" s="3"/>
    </row>
    <row r="44" spans="3:44" x14ac:dyDescent="0.2">
      <c r="C44" s="64" t="str">
        <f t="shared" si="38"/>
        <v/>
      </c>
      <c r="D44" s="64" t="str">
        <f t="shared" si="39"/>
        <v/>
      </c>
      <c r="E44" s="64" t="str">
        <f t="shared" si="34"/>
        <v/>
      </c>
      <c r="F44" s="64" t="str">
        <f t="shared" si="34"/>
        <v/>
      </c>
      <c r="G44" s="64" t="str">
        <f t="shared" si="35"/>
        <v/>
      </c>
      <c r="H44" s="64" t="str">
        <f t="shared" si="35"/>
        <v/>
      </c>
      <c r="I44" s="64" t="str">
        <f t="shared" si="35"/>
        <v/>
      </c>
      <c r="J44" s="1"/>
      <c r="K44" s="64" t="str">
        <f t="shared" si="40"/>
        <v/>
      </c>
      <c r="L44" s="64" t="str">
        <f t="shared" si="41"/>
        <v/>
      </c>
      <c r="M44" s="64" t="str">
        <f t="shared" si="36"/>
        <v/>
      </c>
      <c r="N44" s="64" t="str">
        <f t="shared" si="36"/>
        <v/>
      </c>
      <c r="O44" s="64" t="str">
        <f t="shared" si="36"/>
        <v/>
      </c>
      <c r="P44" s="64" t="str">
        <f t="shared" si="37"/>
        <v/>
      </c>
      <c r="Q44" s="64" t="str">
        <f t="shared" si="37"/>
        <v/>
      </c>
      <c r="S44" s="52"/>
      <c r="T44" s="45"/>
      <c r="U44" s="45"/>
      <c r="V44" s="45"/>
      <c r="W44" s="45"/>
      <c r="X44" s="45"/>
      <c r="Y44" s="46"/>
      <c r="AA44" s="44"/>
      <c r="AB44" s="45"/>
      <c r="AC44" s="45"/>
      <c r="AD44" s="54"/>
      <c r="AE44" s="55"/>
      <c r="AF44" s="55"/>
      <c r="AG44" s="55"/>
      <c r="AI44" s="107">
        <v>76880</v>
      </c>
      <c r="AJ44" s="73" t="s">
        <v>74</v>
      </c>
      <c r="AK44" s="3"/>
    </row>
    <row r="45" spans="3:44" x14ac:dyDescent="0.2">
      <c r="AI45" s="38"/>
      <c r="AK45" s="31"/>
    </row>
    <row r="46" spans="3:44" x14ac:dyDescent="0.2">
      <c r="AI46" s="47"/>
    </row>
    <row r="47" spans="3:44" x14ac:dyDescent="0.2">
      <c r="AI47" s="41"/>
    </row>
    <row r="48" spans="3:44" x14ac:dyDescent="0.2">
      <c r="AI48" s="42"/>
    </row>
  </sheetData>
  <mergeCells count="23">
    <mergeCell ref="AJ2:AK2"/>
    <mergeCell ref="C3:E3"/>
    <mergeCell ref="G3:I3"/>
    <mergeCell ref="C4:E4"/>
    <mergeCell ref="G4:I4"/>
    <mergeCell ref="K4:M4"/>
    <mergeCell ref="C7:AG7"/>
    <mergeCell ref="K8:Y8"/>
    <mergeCell ref="AI8:AK8"/>
    <mergeCell ref="C10:I10"/>
    <mergeCell ref="K10:Y11"/>
    <mergeCell ref="AA10:AG10"/>
    <mergeCell ref="C37:I37"/>
    <mergeCell ref="K37:Q37"/>
    <mergeCell ref="AA37:AG37"/>
    <mergeCell ref="K19:Q19"/>
    <mergeCell ref="S19:Y19"/>
    <mergeCell ref="K28:Q28"/>
    <mergeCell ref="C19:I19"/>
    <mergeCell ref="AA19:AG19"/>
    <mergeCell ref="C28:I28"/>
    <mergeCell ref="S28:Y28"/>
    <mergeCell ref="AA28:AG28"/>
  </mergeCells>
  <conditionalFormatting sqref="C12:I17 AA12:AG17 C21:I26 K21:Q26 S21:Y26 AA21:AG26 C30:I35 K30:Q35 S30:Y35 AA30:AG35 C39:I44 K39:Q44 S39:Y44 AA39:AG44">
    <cfRule type="expression" dxfId="1" priority="29" stopIfTrue="1">
      <formula>AND(C12&lt;&gt;"",NOT(ISERROR(MATCH(C12,$AI$10:$AI$46,0))))</formula>
    </cfRule>
    <cfRule type="cellIs" dxfId="0" priority="30" stopIfTrue="1" operator="equal">
      <formula>""</formula>
    </cfRule>
  </conditionalFormatting>
  <pageMargins left="0.7" right="0.7" top="0.75" bottom="0.75" header="0.3" footer="0.3"/>
  <pageSetup scale="83" fitToWidth="0" orientation="landscape" r:id="rId1"/>
  <ignoredErrors>
    <ignoredError sqref="AI23 AI20 AI18" twoDigitTextYear="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0 J m 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L 0 J m 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9 C Z l g o i k e 4 D g A A A B E A A A A T A B w A R m 9 y b X V s Y X M v U 2 V j d G l v b j E u b S C i G A A o o B Q A A A A A A A A A A A A A A A A A A A A A A A A A A A A r T k 0 u y c z P U w i G 0 I b W A F B L A Q I t A B Q A A g A I A C 9 C Z l g / t K f k p A A A A P Y A A A A S A A A A A A A A A A A A A A A A A A A A A A B D b 2 5 m a W c v U G F j a 2 F n Z S 5 4 b W x Q S w E C L Q A U A A I A C A A v Q m Z Y D 8 r p q 6 Q A A A D p A A A A E w A A A A A A A A A A A A A A A A D w A A A A W 0 N v b n R l b n R f V H l w Z X N d L n h t b F B L A Q I t A B Q A A g A I A C 9 C Z 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G 3 F 4 6 W 9 f b Q Y X B 5 / 9 x o O Q 8 A A A A A A I A A A A A A A N m A A D A A A A A E A A A A O a J 7 w 5 q T n U 0 9 M G O o D U B H 6 g A A A A A B I A A A K A A A A A Q A A A A o V r r E 3 W T o 9 D 7 e W p t g J j + 6 1 A A A A D q f 7 7 v + 2 W F K b 0 N v U y 1 O + t N l J F d 8 T c O t W L D h v d l 9 D u 1 M y I r v 3 C 8 X Q E v K 5 l k j 8 s o F t O z U A n H E i h d w l G 3 c D S K u A l / 0 d 8 D v h g v F y / B U b M x C C p H y h Q A A A B r v 5 Q 4 V W I U w 9 a P k p n 4 C O q a n 0 J X M Q = = < / D a t a M a s h u p > 
</file>

<file path=customXml/itemProps1.xml><?xml version="1.0" encoding="utf-8"?>
<ds:datastoreItem xmlns:ds="http://schemas.openxmlformats.org/officeDocument/2006/customXml" ds:itemID="{80C1BBC2-C639-46E7-9F07-BBA81BEBC7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 24-25</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subject/>
  <dc:creator>Vertex42.com</dc:creator>
  <cp:keywords/>
  <dc:description>(c) 2007-2018 Vertex42 LLC. All rights reserved.</dc:description>
  <cp:lastModifiedBy>Amy Jones</cp:lastModifiedBy>
  <cp:revision/>
  <dcterms:created xsi:type="dcterms:W3CDTF">2004-08-16T18:44:14Z</dcterms:created>
  <dcterms:modified xsi:type="dcterms:W3CDTF">2024-04-24T20:30:46Z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